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>
    <definedName name="_xlnm.Print_Area" localSheetId="0">'List1'!$A$1:$M$50</definedName>
  </definedNames>
  <calcPr calcId="152511"/>
</workbook>
</file>

<file path=xl/sharedStrings.xml><?xml version="1.0" encoding="utf-8"?>
<sst xmlns="http://schemas.openxmlformats.org/spreadsheetml/2006/main" count="215" uniqueCount="60">
  <si>
    <t xml:space="preserve">Účinná látka </t>
  </si>
  <si>
    <t>Koncentrace pracovního roztoku v % nebo počtu tablet na 1 l</t>
  </si>
  <si>
    <t>Expozice</t>
  </si>
  <si>
    <t>Spektrum účinku</t>
  </si>
  <si>
    <t>Oblast použití</t>
  </si>
  <si>
    <t>Objem nabízeného balení v litrech / počtu kusů (ubrousků / tablet)</t>
  </si>
  <si>
    <t>alkohol</t>
  </si>
  <si>
    <t>koncentrát</t>
  </si>
  <si>
    <t>A(B)TMV</t>
  </si>
  <si>
    <t>dezinfekční přípravky pro dezinfekci rukou</t>
  </si>
  <si>
    <t>ABTMV</t>
  </si>
  <si>
    <t>15 sekund</t>
  </si>
  <si>
    <t>dezinfekční přípravky pro dezinfekci kůže</t>
  </si>
  <si>
    <t>1 minuta</t>
  </si>
  <si>
    <t>A(B)</t>
  </si>
  <si>
    <t>dezinfekční přípravky pro dekolonizaci MRSA</t>
  </si>
  <si>
    <t>amin</t>
  </si>
  <si>
    <t>30 minut</t>
  </si>
  <si>
    <t>dezinfekční přípravky na nástroje</t>
  </si>
  <si>
    <t>KAS</t>
  </si>
  <si>
    <t>60 minut</t>
  </si>
  <si>
    <t>dezinfekční přípravky pro rychlou dezinfekci ploch ve spreji</t>
  </si>
  <si>
    <t>ubrousek</t>
  </si>
  <si>
    <t>dezinfekční přípravky pro dezinfekci ploch, povrchů a předmětů</t>
  </si>
  <si>
    <t>aldehyd</t>
  </si>
  <si>
    <t>A(B)V</t>
  </si>
  <si>
    <t>chlor</t>
  </si>
  <si>
    <t>ABCTMV</t>
  </si>
  <si>
    <t>Název</t>
  </si>
  <si>
    <t>Účinná látka</t>
  </si>
  <si>
    <t>Cena za 1l pracovního roztoku
v Kč bez DPH</t>
  </si>
  <si>
    <t>Cena za 1 měrnou jednotku (litr, tableta, ubrousek)
v Kč bez DPH</t>
  </si>
  <si>
    <t>A. Zásobní balení - v případě tekuté formy objem od 2 litrů do 6 litrů; v případě ubrousků originální balení; v případě tablet do 300 ks</t>
  </si>
  <si>
    <t>-</t>
  </si>
  <si>
    <t>B. Malé balení - v případě tekuté formy objem od 0,1 litru do 2 litrů; v případě ubrousků náhradní náplň; v případě tablet do 300 ks</t>
  </si>
  <si>
    <t>Předpokládaná spotřeba dezinfekčního přípravku v litrech (koncentrátu / pracovního roztoku), kusech (ubrousků)</t>
  </si>
  <si>
    <t>Cena za 1l pracovního roztoku v Kč bez DPH</t>
  </si>
  <si>
    <t>Nabídková cena za spotřebu litrů (koncentrátu / pracovního roztoku), počtu kusů (ubrousků) v Kč bez DPH</t>
  </si>
  <si>
    <t>Příloha č. 3b dokumentace zadávacího řízení</t>
  </si>
  <si>
    <t>Číslo položky</t>
  </si>
  <si>
    <t>Předpokládaná spotřeba dezinfekčního přípravku v litrech (koncentrátu/
pracovního roztoku), kusech (ubrousků)</t>
  </si>
  <si>
    <t>Nabídková cena za spotřebu litrů (koncentrátu/
pracovního roztoku), počtu kusů (ubrousků)
v Kč bez DPH</t>
  </si>
  <si>
    <t>Cena za 1 litr pracovního roztoku / kus ubrousku
v Kč bez DPH
ZAOKROUHLENÁ NA 2 DESETINNÁ MÍSTA</t>
  </si>
  <si>
    <r>
      <t xml:space="preserve">Celková nabídková cena za dezinfekční přípravky v Kč bez DPH
</t>
    </r>
    <r>
      <rPr>
        <sz val="14"/>
        <color theme="1"/>
        <rFont val="Calibri"/>
        <family val="2"/>
        <scheme val="minor"/>
      </rPr>
      <t>(součet nabídkových cen za předpokládanou spotřebu jednotlivých dezinfekčních přípravků nebo pracovních roztoků Z MALÉHO BALENÍ)</t>
    </r>
  </si>
  <si>
    <r>
      <rPr>
        <b/>
        <sz val="11"/>
        <color theme="1"/>
        <rFont val="Calibri"/>
        <family val="2"/>
        <scheme val="minor"/>
      </rPr>
      <t>Nabídková cena za dezinfekční přípravky Z MALÉHO BALENÍ v Kč bez DPH</t>
    </r>
    <r>
      <rPr>
        <sz val="11"/>
        <color theme="1"/>
        <rFont val="Calibri"/>
        <family val="2"/>
        <scheme val="minor"/>
      </rPr>
      <t xml:space="preserve">
součet nabídkových cen za předpokládanou spotřebu jednotlivých dezinfekčních přípravků nebo pracovních roztoků Z MALÉHO BALENÍ)</t>
    </r>
  </si>
  <si>
    <r>
      <rPr>
        <b/>
        <sz val="11"/>
        <color theme="1"/>
        <rFont val="Calibri"/>
        <family val="2"/>
        <scheme val="minor"/>
      </rPr>
      <t>Nabídková cena za dezinfekční přípravky ZE ZÁSOBNÍHO BALENÍ v Kč bez DPH</t>
    </r>
    <r>
      <rPr>
        <sz val="11"/>
        <color theme="1"/>
        <rFont val="Calibri"/>
        <family val="2"/>
        <scheme val="minor"/>
      </rPr>
      <t xml:space="preserve">
(součet nabídkových cen za předpokládanou spotřebu jednotlivých dezinfekčních přípravků nebo pracovních roztoků ZE ZÁSOBNÍHO BALENÍ)</t>
    </r>
  </si>
  <si>
    <t>HDR 60 sekund</t>
  </si>
  <si>
    <t>ABT(V)</t>
  </si>
  <si>
    <t>A(B)T(V)</t>
  </si>
  <si>
    <t>A(B)TV</t>
  </si>
  <si>
    <t>15 minut</t>
  </si>
  <si>
    <t>15 minu</t>
  </si>
  <si>
    <t>dezinfekční přípravky pro rychlou dezinfekci ploch</t>
  </si>
  <si>
    <t>dezinfekční přípravky pro dezinfekci ploch, povrchů a předmětů, epidemiologicky závažná situace</t>
  </si>
  <si>
    <t>HDR  60 sekund</t>
  </si>
  <si>
    <t>15minut</t>
  </si>
  <si>
    <t>dezinfekční přípravky pro dezinfekci ploch, povrchů a předmětů,epidemiologicko závažná situace</t>
  </si>
  <si>
    <t>Název
(doplní účastník)</t>
  </si>
  <si>
    <t>doplní účastník</t>
  </si>
  <si>
    <t>Specifikace dezinfekčních přípravků, předpokládaná množství spotřeby a předloha pro zpracování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</si>
</sst>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/>
      <right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64" fontId="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16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vertical="center" wrapText="1"/>
      <protection locked="0"/>
    </xf>
    <xf numFmtId="164" fontId="3" fillId="4" borderId="1" xfId="2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15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zoomScale="70" zoomScaleNormal="70" zoomScaleSheetLayoutView="55" zoomScalePageLayoutView="70" workbookViewId="0" topLeftCell="A1">
      <selection activeCell="B11" sqref="B11"/>
    </sheetView>
  </sheetViews>
  <sheetFormatPr defaultColWidth="9.140625" defaultRowHeight="15"/>
  <cols>
    <col min="2" max="13" width="15.7109375" style="1" customWidth="1"/>
  </cols>
  <sheetData>
    <row r="1" spans="1:13" ht="18.75">
      <c r="A1" s="29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8.75">
      <c r="A2" s="30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8.75">
      <c r="A3" s="29" t="s">
        <v>59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8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8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8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8.75">
      <c r="A7" s="29" t="s">
        <v>32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8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50">
      <c r="A9" s="5" t="s">
        <v>39</v>
      </c>
      <c r="B9" s="5" t="s">
        <v>57</v>
      </c>
      <c r="C9" s="5" t="s">
        <v>29</v>
      </c>
      <c r="D9" s="5" t="s">
        <v>1</v>
      </c>
      <c r="E9" s="5" t="s">
        <v>2</v>
      </c>
      <c r="F9" s="5" t="s">
        <v>3</v>
      </c>
      <c r="G9" s="5" t="s">
        <v>4</v>
      </c>
      <c r="H9" s="5" t="s">
        <v>40</v>
      </c>
      <c r="I9" s="5" t="s">
        <v>5</v>
      </c>
      <c r="J9" s="5" t="s">
        <v>31</v>
      </c>
      <c r="K9" s="5" t="s">
        <v>30</v>
      </c>
      <c r="L9" s="5" t="s">
        <v>42</v>
      </c>
      <c r="M9" s="5" t="s">
        <v>41</v>
      </c>
    </row>
    <row r="10" spans="1:13" ht="60">
      <c r="A10" s="6">
        <v>1</v>
      </c>
      <c r="B10" s="14" t="s">
        <v>58</v>
      </c>
      <c r="C10" s="2" t="s">
        <v>6</v>
      </c>
      <c r="D10" s="2" t="s">
        <v>7</v>
      </c>
      <c r="E10" s="2" t="s">
        <v>46</v>
      </c>
      <c r="F10" s="2" t="s">
        <v>47</v>
      </c>
      <c r="G10" s="2" t="s">
        <v>9</v>
      </c>
      <c r="H10" s="2">
        <v>900</v>
      </c>
      <c r="I10" s="14" t="s">
        <v>58</v>
      </c>
      <c r="J10" s="17">
        <v>0</v>
      </c>
      <c r="K10" s="17">
        <v>0</v>
      </c>
      <c r="L10" s="4">
        <f>ROUND(K10,2)</f>
        <v>0</v>
      </c>
      <c r="M10" s="8">
        <f>H10*L10</f>
        <v>0</v>
      </c>
    </row>
    <row r="11" spans="1:13" ht="60">
      <c r="A11" s="6">
        <v>2</v>
      </c>
      <c r="B11" s="14" t="s">
        <v>58</v>
      </c>
      <c r="C11" s="2" t="s">
        <v>6</v>
      </c>
      <c r="D11" s="2" t="s">
        <v>7</v>
      </c>
      <c r="E11" s="2" t="s">
        <v>46</v>
      </c>
      <c r="F11" s="2" t="s">
        <v>47</v>
      </c>
      <c r="G11" s="2" t="s">
        <v>9</v>
      </c>
      <c r="H11" s="2">
        <v>900</v>
      </c>
      <c r="I11" s="14" t="s">
        <v>58</v>
      </c>
      <c r="J11" s="17">
        <v>0</v>
      </c>
      <c r="K11" s="17">
        <v>0</v>
      </c>
      <c r="L11" s="4">
        <f aca="true" t="shared" si="0" ref="L11:L22">ROUND(K11,2)</f>
        <v>0</v>
      </c>
      <c r="M11" s="8">
        <f aca="true" t="shared" si="1" ref="M11:M21">H11*L11</f>
        <v>0</v>
      </c>
    </row>
    <row r="12" spans="1:13" ht="45">
      <c r="A12" s="6">
        <v>3</v>
      </c>
      <c r="B12" s="14" t="s">
        <v>58</v>
      </c>
      <c r="C12" s="2" t="s">
        <v>6</v>
      </c>
      <c r="D12" s="2" t="s">
        <v>7</v>
      </c>
      <c r="E12" s="2" t="s">
        <v>11</v>
      </c>
      <c r="F12" s="2" t="s">
        <v>48</v>
      </c>
      <c r="G12" s="2" t="s">
        <v>12</v>
      </c>
      <c r="H12" s="2">
        <v>400</v>
      </c>
      <c r="I12" s="14" t="s">
        <v>58</v>
      </c>
      <c r="J12" s="17">
        <v>0</v>
      </c>
      <c r="K12" s="17">
        <v>0</v>
      </c>
      <c r="L12" s="4">
        <f t="shared" si="0"/>
        <v>0</v>
      </c>
      <c r="M12" s="8">
        <f t="shared" si="1"/>
        <v>0</v>
      </c>
    </row>
    <row r="13" spans="1:13" ht="60">
      <c r="A13" s="6">
        <v>4</v>
      </c>
      <c r="B13" s="14" t="s">
        <v>58</v>
      </c>
      <c r="C13" s="14" t="s">
        <v>58</v>
      </c>
      <c r="D13" s="2" t="s">
        <v>7</v>
      </c>
      <c r="E13" s="2" t="s">
        <v>13</v>
      </c>
      <c r="F13" s="2" t="s">
        <v>14</v>
      </c>
      <c r="G13" s="2" t="s">
        <v>15</v>
      </c>
      <c r="H13" s="2">
        <v>140</v>
      </c>
      <c r="I13" s="14" t="s">
        <v>58</v>
      </c>
      <c r="J13" s="17">
        <v>0</v>
      </c>
      <c r="K13" s="17">
        <v>0</v>
      </c>
      <c r="L13" s="4">
        <f t="shared" si="0"/>
        <v>0</v>
      </c>
      <c r="M13" s="8">
        <f t="shared" si="1"/>
        <v>0</v>
      </c>
    </row>
    <row r="14" spans="1:13" ht="45">
      <c r="A14" s="6">
        <v>5</v>
      </c>
      <c r="B14" s="14" t="s">
        <v>58</v>
      </c>
      <c r="C14" s="2" t="s">
        <v>16</v>
      </c>
      <c r="D14" s="14" t="s">
        <v>58</v>
      </c>
      <c r="E14" s="2" t="s">
        <v>17</v>
      </c>
      <c r="F14" s="2" t="s">
        <v>49</v>
      </c>
      <c r="G14" s="2" t="s">
        <v>18</v>
      </c>
      <c r="H14" s="3">
        <v>50000</v>
      </c>
      <c r="I14" s="14" t="s">
        <v>58</v>
      </c>
      <c r="J14" s="17">
        <v>0</v>
      </c>
      <c r="K14" s="17">
        <v>0</v>
      </c>
      <c r="L14" s="4">
        <f t="shared" si="0"/>
        <v>0</v>
      </c>
      <c r="M14" s="8">
        <f t="shared" si="1"/>
        <v>0</v>
      </c>
    </row>
    <row r="15" spans="1:13" ht="45">
      <c r="A15" s="6">
        <v>6</v>
      </c>
      <c r="B15" s="14" t="s">
        <v>58</v>
      </c>
      <c r="C15" s="2" t="s">
        <v>19</v>
      </c>
      <c r="D15" s="14" t="s">
        <v>58</v>
      </c>
      <c r="E15" s="2" t="s">
        <v>17</v>
      </c>
      <c r="F15" s="2" t="s">
        <v>8</v>
      </c>
      <c r="G15" s="2" t="s">
        <v>18</v>
      </c>
      <c r="H15" s="3">
        <v>50000</v>
      </c>
      <c r="I15" s="14" t="s">
        <v>58</v>
      </c>
      <c r="J15" s="17">
        <v>0</v>
      </c>
      <c r="K15" s="17">
        <v>0</v>
      </c>
      <c r="L15" s="4">
        <f t="shared" si="0"/>
        <v>0</v>
      </c>
      <c r="M15" s="8">
        <f t="shared" si="1"/>
        <v>0</v>
      </c>
    </row>
    <row r="16" spans="1:13" ht="75">
      <c r="A16" s="6">
        <v>7</v>
      </c>
      <c r="B16" s="14" t="s">
        <v>58</v>
      </c>
      <c r="C16" s="2" t="s">
        <v>6</v>
      </c>
      <c r="D16" s="2" t="s">
        <v>7</v>
      </c>
      <c r="E16" s="2" t="s">
        <v>50</v>
      </c>
      <c r="F16" s="2" t="s">
        <v>10</v>
      </c>
      <c r="G16" s="2" t="s">
        <v>21</v>
      </c>
      <c r="H16" s="3">
        <v>1200</v>
      </c>
      <c r="I16" s="14" t="s">
        <v>58</v>
      </c>
      <c r="J16" s="17">
        <v>0</v>
      </c>
      <c r="K16" s="17">
        <v>0</v>
      </c>
      <c r="L16" s="4">
        <f t="shared" si="0"/>
        <v>0</v>
      </c>
      <c r="M16" s="8">
        <f t="shared" si="1"/>
        <v>0</v>
      </c>
    </row>
    <row r="17" spans="1:13" ht="60">
      <c r="A17" s="6">
        <v>8</v>
      </c>
      <c r="B17" s="14" t="s">
        <v>58</v>
      </c>
      <c r="C17" s="11" t="s">
        <v>6</v>
      </c>
      <c r="D17" s="11" t="s">
        <v>7</v>
      </c>
      <c r="E17" s="11" t="s">
        <v>51</v>
      </c>
      <c r="F17" s="11" t="s">
        <v>10</v>
      </c>
      <c r="G17" s="11" t="s">
        <v>52</v>
      </c>
      <c r="H17" s="12">
        <v>1200</v>
      </c>
      <c r="I17" s="14" t="s">
        <v>58</v>
      </c>
      <c r="J17" s="17">
        <v>0</v>
      </c>
      <c r="K17" s="17">
        <v>0</v>
      </c>
      <c r="L17" s="4">
        <f t="shared" si="0"/>
        <v>0</v>
      </c>
      <c r="M17" s="8">
        <f t="shared" si="1"/>
        <v>0</v>
      </c>
    </row>
    <row r="18" spans="1:13" ht="75">
      <c r="A18" s="6">
        <v>9</v>
      </c>
      <c r="B18" s="14" t="s">
        <v>58</v>
      </c>
      <c r="C18" s="11" t="s">
        <v>6</v>
      </c>
      <c r="D18" s="11" t="s">
        <v>22</v>
      </c>
      <c r="E18" s="11" t="s">
        <v>50</v>
      </c>
      <c r="F18" s="11" t="s">
        <v>10</v>
      </c>
      <c r="G18" s="11" t="s">
        <v>23</v>
      </c>
      <c r="H18" s="12">
        <v>43000</v>
      </c>
      <c r="I18" s="14" t="s">
        <v>58</v>
      </c>
      <c r="J18" s="17">
        <v>0</v>
      </c>
      <c r="K18" s="10"/>
      <c r="L18" s="4">
        <f>ROUND(J18,2)</f>
        <v>0</v>
      </c>
      <c r="M18" s="8">
        <f t="shared" si="1"/>
        <v>0</v>
      </c>
    </row>
    <row r="19" spans="1:13" ht="75">
      <c r="A19" s="6">
        <v>10</v>
      </c>
      <c r="B19" s="14" t="s">
        <v>58</v>
      </c>
      <c r="C19" s="11" t="s">
        <v>19</v>
      </c>
      <c r="D19" s="15" t="s">
        <v>58</v>
      </c>
      <c r="E19" s="11" t="s">
        <v>20</v>
      </c>
      <c r="F19" s="11" t="s">
        <v>25</v>
      </c>
      <c r="G19" s="11" t="s">
        <v>23</v>
      </c>
      <c r="H19" s="12">
        <v>1500000</v>
      </c>
      <c r="I19" s="14" t="s">
        <v>58</v>
      </c>
      <c r="J19" s="17">
        <v>0</v>
      </c>
      <c r="K19" s="17">
        <v>0</v>
      </c>
      <c r="L19" s="4">
        <f t="shared" si="0"/>
        <v>0</v>
      </c>
      <c r="M19" s="8">
        <f t="shared" si="1"/>
        <v>0</v>
      </c>
    </row>
    <row r="20" spans="1:13" ht="75">
      <c r="A20" s="6">
        <v>11</v>
      </c>
      <c r="B20" s="14" t="s">
        <v>58</v>
      </c>
      <c r="C20" s="11" t="s">
        <v>24</v>
      </c>
      <c r="D20" s="15" t="s">
        <v>58</v>
      </c>
      <c r="E20" s="11" t="s">
        <v>20</v>
      </c>
      <c r="F20" s="11" t="s">
        <v>25</v>
      </c>
      <c r="G20" s="11" t="s">
        <v>23</v>
      </c>
      <c r="H20" s="12">
        <v>1500000</v>
      </c>
      <c r="I20" s="14" t="s">
        <v>58</v>
      </c>
      <c r="J20" s="17">
        <v>0</v>
      </c>
      <c r="K20" s="17">
        <v>0</v>
      </c>
      <c r="L20" s="4">
        <f t="shared" si="0"/>
        <v>0</v>
      </c>
      <c r="M20" s="8">
        <f t="shared" si="1"/>
        <v>0</v>
      </c>
    </row>
    <row r="21" spans="1:13" ht="75">
      <c r="A21" s="6">
        <v>12</v>
      </c>
      <c r="B21" s="14" t="s">
        <v>58</v>
      </c>
      <c r="C21" s="11" t="s">
        <v>26</v>
      </c>
      <c r="D21" s="15" t="s">
        <v>58</v>
      </c>
      <c r="E21" s="11" t="s">
        <v>17</v>
      </c>
      <c r="F21" s="11" t="s">
        <v>25</v>
      </c>
      <c r="G21" s="11" t="s">
        <v>23</v>
      </c>
      <c r="H21" s="12">
        <v>1500000</v>
      </c>
      <c r="I21" s="14" t="s">
        <v>58</v>
      </c>
      <c r="J21" s="17">
        <v>0</v>
      </c>
      <c r="K21" s="17">
        <v>0</v>
      </c>
      <c r="L21" s="4">
        <f t="shared" si="0"/>
        <v>0</v>
      </c>
      <c r="M21" s="8">
        <f t="shared" si="1"/>
        <v>0</v>
      </c>
    </row>
    <row r="22" spans="1:13" ht="120">
      <c r="A22" s="6">
        <v>13</v>
      </c>
      <c r="B22" s="14" t="s">
        <v>58</v>
      </c>
      <c r="C22" s="16" t="s">
        <v>58</v>
      </c>
      <c r="D22" s="15" t="s">
        <v>58</v>
      </c>
      <c r="E22" s="11" t="s">
        <v>17</v>
      </c>
      <c r="F22" s="11" t="s">
        <v>27</v>
      </c>
      <c r="G22" s="11" t="s">
        <v>53</v>
      </c>
      <c r="H22" s="12">
        <v>200000</v>
      </c>
      <c r="I22" s="14" t="s">
        <v>58</v>
      </c>
      <c r="J22" s="17">
        <v>0</v>
      </c>
      <c r="K22" s="17">
        <v>0</v>
      </c>
      <c r="L22" s="4">
        <f t="shared" si="0"/>
        <v>0</v>
      </c>
      <c r="M22" s="8">
        <f>H22*L22</f>
        <v>0</v>
      </c>
    </row>
    <row r="23" spans="1:13" ht="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">
      <c r="A24" s="22" t="s">
        <v>45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>
        <f>SUM(M10:M22)</f>
        <v>0</v>
      </c>
      <c r="M24" s="23"/>
    </row>
    <row r="25" spans="1:13" ht="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8.75">
      <c r="A28" s="26" t="s">
        <v>34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8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50">
      <c r="A30" s="7"/>
      <c r="B30" s="5" t="s">
        <v>28</v>
      </c>
      <c r="C30" s="5" t="s">
        <v>0</v>
      </c>
      <c r="D30" s="5" t="s">
        <v>1</v>
      </c>
      <c r="E30" s="5" t="s">
        <v>2</v>
      </c>
      <c r="F30" s="5" t="s">
        <v>3</v>
      </c>
      <c r="G30" s="5" t="s">
        <v>4</v>
      </c>
      <c r="H30" s="5" t="s">
        <v>35</v>
      </c>
      <c r="I30" s="5" t="s">
        <v>5</v>
      </c>
      <c r="J30" s="5" t="s">
        <v>31</v>
      </c>
      <c r="K30" s="5" t="s">
        <v>36</v>
      </c>
      <c r="L30" s="5" t="s">
        <v>42</v>
      </c>
      <c r="M30" s="5" t="s">
        <v>37</v>
      </c>
    </row>
    <row r="31" spans="1:13" ht="60">
      <c r="A31" s="6">
        <v>1</v>
      </c>
      <c r="B31" s="14" t="s">
        <v>58</v>
      </c>
      <c r="C31" s="13" t="s">
        <v>6</v>
      </c>
      <c r="D31" s="13" t="s">
        <v>7</v>
      </c>
      <c r="E31" s="13" t="s">
        <v>54</v>
      </c>
      <c r="F31" s="13" t="s">
        <v>47</v>
      </c>
      <c r="G31" s="13" t="s">
        <v>9</v>
      </c>
      <c r="H31" s="11">
        <v>540</v>
      </c>
      <c r="I31" s="14" t="s">
        <v>58</v>
      </c>
      <c r="J31" s="19">
        <v>0</v>
      </c>
      <c r="K31" s="19">
        <v>0</v>
      </c>
      <c r="L31" s="4">
        <f>ROUND(K31,2)</f>
        <v>0</v>
      </c>
      <c r="M31" s="8">
        <f>H31*L31</f>
        <v>0</v>
      </c>
    </row>
    <row r="32" spans="1:13" ht="60">
      <c r="A32" s="6">
        <v>2</v>
      </c>
      <c r="B32" s="14" t="s">
        <v>58</v>
      </c>
      <c r="C32" s="13" t="s">
        <v>6</v>
      </c>
      <c r="D32" s="13" t="s">
        <v>7</v>
      </c>
      <c r="E32" s="13" t="s">
        <v>54</v>
      </c>
      <c r="F32" s="13" t="s">
        <v>47</v>
      </c>
      <c r="G32" s="13" t="s">
        <v>9</v>
      </c>
      <c r="H32" s="11">
        <v>540</v>
      </c>
      <c r="I32" s="14" t="s">
        <v>58</v>
      </c>
      <c r="J32" s="19">
        <v>0</v>
      </c>
      <c r="K32" s="19">
        <v>0</v>
      </c>
      <c r="L32" s="4">
        <f aca="true" t="shared" si="2" ref="L32:L43">ROUND(K32,2)</f>
        <v>0</v>
      </c>
      <c r="M32" s="8">
        <f aca="true" t="shared" si="3" ref="M32:M43">H32*L32</f>
        <v>0</v>
      </c>
    </row>
    <row r="33" spans="1:13" ht="45">
      <c r="A33" s="6">
        <v>3</v>
      </c>
      <c r="B33" s="14" t="s">
        <v>58</v>
      </c>
      <c r="C33" s="13" t="s">
        <v>6</v>
      </c>
      <c r="D33" s="13" t="s">
        <v>7</v>
      </c>
      <c r="E33" s="13" t="s">
        <v>11</v>
      </c>
      <c r="F33" s="13" t="s">
        <v>48</v>
      </c>
      <c r="G33" s="13" t="s">
        <v>12</v>
      </c>
      <c r="H33" s="11">
        <v>120</v>
      </c>
      <c r="I33" s="14" t="s">
        <v>58</v>
      </c>
      <c r="J33" s="19">
        <v>0</v>
      </c>
      <c r="K33" s="19">
        <v>0</v>
      </c>
      <c r="L33" s="4">
        <f t="shared" si="2"/>
        <v>0</v>
      </c>
      <c r="M33" s="8">
        <f t="shared" si="3"/>
        <v>0</v>
      </c>
    </row>
    <row r="34" spans="1:13" ht="60">
      <c r="A34" s="6">
        <v>4</v>
      </c>
      <c r="B34" s="14" t="s">
        <v>58</v>
      </c>
      <c r="C34" s="15" t="s">
        <v>58</v>
      </c>
      <c r="D34" s="13" t="s">
        <v>7</v>
      </c>
      <c r="E34" s="13" t="s">
        <v>13</v>
      </c>
      <c r="F34" s="13" t="s">
        <v>14</v>
      </c>
      <c r="G34" s="13" t="s">
        <v>15</v>
      </c>
      <c r="H34" s="11">
        <v>40</v>
      </c>
      <c r="I34" s="14" t="s">
        <v>58</v>
      </c>
      <c r="J34" s="19">
        <v>0</v>
      </c>
      <c r="K34" s="19">
        <v>0</v>
      </c>
      <c r="L34" s="4">
        <f t="shared" si="2"/>
        <v>0</v>
      </c>
      <c r="M34" s="8">
        <f t="shared" si="3"/>
        <v>0</v>
      </c>
    </row>
    <row r="35" spans="1:13" ht="45">
      <c r="A35" s="6">
        <v>5</v>
      </c>
      <c r="B35" s="14" t="s">
        <v>58</v>
      </c>
      <c r="C35" s="13" t="s">
        <v>16</v>
      </c>
      <c r="D35" s="15" t="s">
        <v>58</v>
      </c>
      <c r="E35" s="13" t="s">
        <v>17</v>
      </c>
      <c r="F35" s="13" t="s">
        <v>49</v>
      </c>
      <c r="G35" s="13" t="s">
        <v>18</v>
      </c>
      <c r="H35" s="12">
        <v>33000</v>
      </c>
      <c r="I35" s="14" t="s">
        <v>58</v>
      </c>
      <c r="J35" s="19">
        <v>0</v>
      </c>
      <c r="K35" s="19">
        <v>0</v>
      </c>
      <c r="L35" s="4">
        <f t="shared" si="2"/>
        <v>0</v>
      </c>
      <c r="M35" s="8">
        <f t="shared" si="3"/>
        <v>0</v>
      </c>
    </row>
    <row r="36" spans="1:13" ht="45">
      <c r="A36" s="6">
        <v>6</v>
      </c>
      <c r="B36" s="14" t="s">
        <v>58</v>
      </c>
      <c r="C36" s="13" t="s">
        <v>19</v>
      </c>
      <c r="D36" s="15" t="s">
        <v>58</v>
      </c>
      <c r="E36" s="13" t="s">
        <v>17</v>
      </c>
      <c r="F36" s="13" t="s">
        <v>8</v>
      </c>
      <c r="G36" s="13" t="s">
        <v>18</v>
      </c>
      <c r="H36" s="12">
        <v>33000</v>
      </c>
      <c r="I36" s="14" t="s">
        <v>58</v>
      </c>
      <c r="J36" s="19">
        <v>0</v>
      </c>
      <c r="K36" s="19">
        <v>0</v>
      </c>
      <c r="L36" s="4">
        <f t="shared" si="2"/>
        <v>0</v>
      </c>
      <c r="M36" s="8">
        <f t="shared" si="3"/>
        <v>0</v>
      </c>
    </row>
    <row r="37" spans="1:13" ht="75">
      <c r="A37" s="6">
        <v>7</v>
      </c>
      <c r="B37" s="14" t="s">
        <v>58</v>
      </c>
      <c r="C37" s="13" t="s">
        <v>6</v>
      </c>
      <c r="D37" s="13" t="s">
        <v>7</v>
      </c>
      <c r="E37" s="13" t="s">
        <v>50</v>
      </c>
      <c r="F37" s="13" t="s">
        <v>10</v>
      </c>
      <c r="G37" s="13" t="s">
        <v>21</v>
      </c>
      <c r="H37" s="11">
        <v>400</v>
      </c>
      <c r="I37" s="14" t="s">
        <v>58</v>
      </c>
      <c r="J37" s="19">
        <v>0</v>
      </c>
      <c r="K37" s="19">
        <v>0</v>
      </c>
      <c r="L37" s="4">
        <f t="shared" si="2"/>
        <v>0</v>
      </c>
      <c r="M37" s="8">
        <f t="shared" si="3"/>
        <v>0</v>
      </c>
    </row>
    <row r="38" spans="1:13" ht="60">
      <c r="A38" s="6">
        <v>8</v>
      </c>
      <c r="B38" s="14" t="s">
        <v>58</v>
      </c>
      <c r="C38" s="13" t="s">
        <v>6</v>
      </c>
      <c r="D38" s="13" t="s">
        <v>7</v>
      </c>
      <c r="E38" s="13" t="s">
        <v>50</v>
      </c>
      <c r="F38" s="13" t="s">
        <v>10</v>
      </c>
      <c r="G38" s="13" t="s">
        <v>52</v>
      </c>
      <c r="H38" s="11">
        <v>400</v>
      </c>
      <c r="I38" s="14" t="s">
        <v>58</v>
      </c>
      <c r="J38" s="19">
        <v>0</v>
      </c>
      <c r="K38" s="19">
        <v>0</v>
      </c>
      <c r="L38" s="4">
        <f t="shared" si="2"/>
        <v>0</v>
      </c>
      <c r="M38" s="8">
        <f t="shared" si="3"/>
        <v>0</v>
      </c>
    </row>
    <row r="39" spans="1:13" ht="75">
      <c r="A39" s="6">
        <v>9</v>
      </c>
      <c r="B39" s="14" t="s">
        <v>58</v>
      </c>
      <c r="C39" s="13" t="s">
        <v>6</v>
      </c>
      <c r="D39" s="13" t="s">
        <v>22</v>
      </c>
      <c r="E39" s="13" t="s">
        <v>55</v>
      </c>
      <c r="F39" s="13" t="s">
        <v>10</v>
      </c>
      <c r="G39" s="13" t="s">
        <v>23</v>
      </c>
      <c r="H39" s="12">
        <v>46000</v>
      </c>
      <c r="I39" s="14" t="s">
        <v>58</v>
      </c>
      <c r="J39" s="17">
        <v>0</v>
      </c>
      <c r="K39" s="9"/>
      <c r="L39" s="4">
        <f>ROUND(J39,2)</f>
        <v>0</v>
      </c>
      <c r="M39" s="8">
        <f t="shared" si="3"/>
        <v>0</v>
      </c>
    </row>
    <row r="40" spans="1:13" ht="75">
      <c r="A40" s="6">
        <v>10</v>
      </c>
      <c r="B40" s="14" t="s">
        <v>58</v>
      </c>
      <c r="C40" s="13" t="s">
        <v>19</v>
      </c>
      <c r="D40" s="15" t="s">
        <v>58</v>
      </c>
      <c r="E40" s="13" t="s">
        <v>20</v>
      </c>
      <c r="F40" s="13" t="s">
        <v>25</v>
      </c>
      <c r="G40" s="13" t="s">
        <v>23</v>
      </c>
      <c r="H40" s="12">
        <v>200000</v>
      </c>
      <c r="I40" s="14" t="s">
        <v>58</v>
      </c>
      <c r="J40" s="17">
        <v>0</v>
      </c>
      <c r="K40" s="17">
        <v>0</v>
      </c>
      <c r="L40" s="4">
        <f t="shared" si="2"/>
        <v>0</v>
      </c>
      <c r="M40" s="8">
        <f t="shared" si="3"/>
        <v>0</v>
      </c>
    </row>
    <row r="41" spans="1:13" ht="75">
      <c r="A41" s="6">
        <v>11</v>
      </c>
      <c r="B41" s="14" t="s">
        <v>58</v>
      </c>
      <c r="C41" s="13" t="s">
        <v>24</v>
      </c>
      <c r="D41" s="15" t="s">
        <v>58</v>
      </c>
      <c r="E41" s="13" t="s">
        <v>20</v>
      </c>
      <c r="F41" s="13" t="s">
        <v>25</v>
      </c>
      <c r="G41" s="13" t="s">
        <v>23</v>
      </c>
      <c r="H41" s="12">
        <v>200000</v>
      </c>
      <c r="I41" s="14" t="s">
        <v>58</v>
      </c>
      <c r="J41" s="17">
        <v>0</v>
      </c>
      <c r="K41" s="17">
        <v>0</v>
      </c>
      <c r="L41" s="4">
        <f t="shared" si="2"/>
        <v>0</v>
      </c>
      <c r="M41" s="8">
        <f t="shared" si="3"/>
        <v>0</v>
      </c>
    </row>
    <row r="42" spans="1:13" ht="75">
      <c r="A42" s="6">
        <v>12</v>
      </c>
      <c r="B42" s="14" t="s">
        <v>58</v>
      </c>
      <c r="C42" s="13" t="s">
        <v>26</v>
      </c>
      <c r="D42" s="15" t="s">
        <v>58</v>
      </c>
      <c r="E42" s="13" t="s">
        <v>17</v>
      </c>
      <c r="F42" s="13" t="s">
        <v>25</v>
      </c>
      <c r="G42" s="13" t="s">
        <v>23</v>
      </c>
      <c r="H42" s="12">
        <v>200000</v>
      </c>
      <c r="I42" s="14" t="s">
        <v>58</v>
      </c>
      <c r="J42" s="17">
        <v>0</v>
      </c>
      <c r="K42" s="17">
        <v>0</v>
      </c>
      <c r="L42" s="4">
        <f t="shared" si="2"/>
        <v>0</v>
      </c>
      <c r="M42" s="8">
        <f t="shared" si="3"/>
        <v>0</v>
      </c>
    </row>
    <row r="43" spans="1:13" ht="105">
      <c r="A43" s="6">
        <v>13</v>
      </c>
      <c r="B43" s="14" t="s">
        <v>58</v>
      </c>
      <c r="C43" s="18" t="s">
        <v>58</v>
      </c>
      <c r="D43" s="15" t="s">
        <v>58</v>
      </c>
      <c r="E43" s="13" t="s">
        <v>17</v>
      </c>
      <c r="F43" s="13" t="s">
        <v>27</v>
      </c>
      <c r="G43" s="13" t="s">
        <v>56</v>
      </c>
      <c r="H43" s="12">
        <v>30000</v>
      </c>
      <c r="I43" s="14" t="s">
        <v>58</v>
      </c>
      <c r="J43" s="17">
        <v>0</v>
      </c>
      <c r="K43" s="17">
        <v>0</v>
      </c>
      <c r="L43" s="4">
        <f t="shared" si="2"/>
        <v>0</v>
      </c>
      <c r="M43" s="8">
        <f t="shared" si="3"/>
        <v>0</v>
      </c>
    </row>
    <row r="44" spans="1:13" ht="1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</row>
    <row r="45" spans="1:13" ht="15">
      <c r="A45" s="22" t="s">
        <v>44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3">
        <f>SUM(M31:M43)</f>
        <v>0</v>
      </c>
      <c r="M45" s="23"/>
    </row>
    <row r="46" spans="1:13" ht="1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 ht="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13" ht="18.75">
      <c r="A49" s="20" t="s">
        <v>43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1">
        <f>L24+L45</f>
        <v>0</v>
      </c>
      <c r="M49" s="21"/>
    </row>
    <row r="50" spans="1:13" ht="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</sheetData>
  <sheetProtection algorithmName="SHA-512" hashValue="LTRQoZvz/40/4XJUSSQxMPIQwcjnFduU1lmkBMa9KKOlnpteNlAWtXZiyu5IlGLvrH2Ksa4Mc0FZJqDGC7RwJA==" saltValue="vfh6G33ETA7RVJw20UFDsA==" spinCount="100000" sheet="1" objects="1" scenarios="1" selectLockedCells="1"/>
  <mergeCells count="25">
    <mergeCell ref="A50:M50"/>
    <mergeCell ref="A8:M8"/>
    <mergeCell ref="A1:M1"/>
    <mergeCell ref="A2:M2"/>
    <mergeCell ref="A3:M3"/>
    <mergeCell ref="A7:M7"/>
    <mergeCell ref="A4:M4"/>
    <mergeCell ref="A6:M6"/>
    <mergeCell ref="A5:M5"/>
    <mergeCell ref="A44:M44"/>
    <mergeCell ref="A46:M46"/>
    <mergeCell ref="A29:M29"/>
    <mergeCell ref="A23:M23"/>
    <mergeCell ref="A24:K24"/>
    <mergeCell ref="L24:M24"/>
    <mergeCell ref="A25:M25"/>
    <mergeCell ref="A49:K49"/>
    <mergeCell ref="L49:M49"/>
    <mergeCell ref="A45:K45"/>
    <mergeCell ref="L45:M45"/>
    <mergeCell ref="A26:M26"/>
    <mergeCell ref="A27:M27"/>
    <mergeCell ref="A28:M28"/>
    <mergeCell ref="A47:M47"/>
    <mergeCell ref="A48:M48"/>
  </mergeCells>
  <conditionalFormatting sqref="L18">
    <cfRule type="cellIs" priority="10" dxfId="1" operator="greaterThan">
      <formula>0</formula>
    </cfRule>
    <cfRule type="cellIs" priority="11" dxfId="0" operator="equal">
      <formula>0</formula>
    </cfRule>
  </conditionalFormatting>
  <conditionalFormatting sqref="L10:L17 L19:L22">
    <cfRule type="cellIs" priority="15" dxfId="0" operator="lessThan">
      <formula>0</formula>
    </cfRule>
  </conditionalFormatting>
  <conditionalFormatting sqref="L10:L17 L19:L22">
    <cfRule type="cellIs" priority="13" dxfId="1" operator="greaterThan">
      <formula>0</formula>
    </cfRule>
    <cfRule type="cellIs" priority="14" dxfId="0" operator="equal">
      <formula>0</formula>
    </cfRule>
  </conditionalFormatting>
  <conditionalFormatting sqref="L18">
    <cfRule type="cellIs" priority="12" dxfId="0" operator="lessThan">
      <formula>0</formula>
    </cfRule>
  </conditionalFormatting>
  <conditionalFormatting sqref="L31:L38">
    <cfRule type="cellIs" priority="9" dxfId="0" operator="lessThan">
      <formula>0</formula>
    </cfRule>
  </conditionalFormatting>
  <conditionalFormatting sqref="L31:L38">
    <cfRule type="cellIs" priority="7" dxfId="1" operator="greaterThan">
      <formula>0</formula>
    </cfRule>
    <cfRule type="cellIs" priority="8" dxfId="0" operator="equal">
      <formula>0</formula>
    </cfRule>
  </conditionalFormatting>
  <conditionalFormatting sqref="L39">
    <cfRule type="cellIs" priority="4" dxfId="1" operator="greaterThan">
      <formula>0</formula>
    </cfRule>
    <cfRule type="cellIs" priority="5" dxfId="0" operator="equal">
      <formula>0</formula>
    </cfRule>
  </conditionalFormatting>
  <conditionalFormatting sqref="L39">
    <cfRule type="cellIs" priority="6" dxfId="0" operator="lessThan">
      <formula>0</formula>
    </cfRule>
  </conditionalFormatting>
  <conditionalFormatting sqref="L40:L43">
    <cfRule type="cellIs" priority="3" dxfId="0" operator="lessThan">
      <formula>0</formula>
    </cfRule>
  </conditionalFormatting>
  <conditionalFormatting sqref="L40:L43">
    <cfRule type="cellIs" priority="1" dxfId="1" operator="greaterThan">
      <formula>0</formula>
    </cfRule>
    <cfRule type="cellIs" priority="2" dxfId="0" operator="equal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6" r:id="rId1"/>
  <headerFooter>
    <oddFooter>&amp;LDokumentace zadávacího řízení &amp;"-,Tučné"CEDEZS1016&amp;"-,Obyčejné" – příloha č. 3b&amp;RStránka &amp;"-,Tučné"&amp;P&amp;"-,Obyčejné" z &amp;"-,Tučné"&amp;N</oddFooter>
  </headerFooter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2016-10-04T13:20:14Z</dcterms:modified>
  <cp:category/>
  <cp:version/>
  <cp:contentType/>
  <cp:contentStatus/>
</cp:coreProperties>
</file>