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13395" windowHeight="13860" activeTab="0"/>
  </bookViews>
  <sheets>
    <sheet name="V 1" sheetId="1" r:id="rId1"/>
    <sheet name="List2" sheetId="2" r:id="rId2"/>
    <sheet name="List3" sheetId="3" r:id="rId3"/>
  </sheets>
  <definedNames/>
  <calcPr calcId="125725"/>
</workbook>
</file>

<file path=xl/comments1.xml><?xml version="1.0" encoding="utf-8"?>
<comments xmlns="http://schemas.openxmlformats.org/spreadsheetml/2006/main">
  <authors>
    <author>Tester</author>
  </authors>
  <commentList>
    <comment ref="B143" authorId="0">
      <text>
        <r>
          <rPr>
            <sz val="8"/>
            <rFont val="Tahoma"/>
            <family val="2"/>
          </rPr>
          <t>Zahrnuje veškeré náklady na zařízení a odstranění staveniště, skladování a správu veškerých zařízení a materiálu, veškeré provozní náklady zhotovitele včetně nákladů na ubytování, náklady na zábory, veškeré náklady na zřízení, rozvody, spotřebu a provoz přípojek vody, kanalizace a energií, veškeré náklady na zařízení odečtů měřidel příslušnými organizacemi, a to před započetím a po skončení plnění zakázky.</t>
        </r>
      </text>
    </comment>
    <comment ref="B144" authorId="0">
      <text>
        <r>
          <rPr>
            <sz val="8"/>
            <rFont val="Tahoma"/>
            <family val="2"/>
          </rPr>
          <t>Zahrnuje veškeré náklady na pochůzky po úřadech, schvalovací řízení, které nese zhotovitel, veškeré náklady, které vyplynou z podmínek stavebního řízení a ze zvláštností realizace díla, veškeré náklady spojené s celní manipulací a náklady na proclení, zpracování montážní a výrobní dokumentace dodavatele, koordinace subdodavatelů, účast na kontrolních dnech a jednáních s investorem, konzultace s projektantem stavby, zajištění průvodní dokumentace a dokumentace kvality stavby.</t>
        </r>
      </text>
    </comment>
    <comment ref="B145" authorId="0">
      <text>
        <r>
          <rPr>
            <sz val="8"/>
            <rFont val="Tahoma"/>
            <family val="2"/>
          </rPr>
          <t>Zahrnuje vliv ztížených pracovních podmínek způsobených prací za provozu, prací v blízkosti zařízení pod napětím (respektive na příkaz "B"), prostoje způsobené možností odstávek zařízení.</t>
        </r>
      </text>
    </comment>
    <comment ref="B146" authorId="0">
      <text>
        <r>
          <rPr>
            <sz val="8"/>
            <rFont val="Tahoma"/>
            <family val="2"/>
          </rPr>
          <t>Zahrnuje vliv ztížených pracovních podmínek způsobených prací ve ztížených klimatických a pracovních podmínkách, v noci, přesčas, atd.</t>
        </r>
      </text>
    </comment>
  </commentList>
</comments>
</file>

<file path=xl/sharedStrings.xml><?xml version="1.0" encoding="utf-8"?>
<sst xmlns="http://schemas.openxmlformats.org/spreadsheetml/2006/main" count="262" uniqueCount="148">
  <si>
    <t>1. Dodávky</t>
  </si>
  <si>
    <t>2. Materiál</t>
  </si>
  <si>
    <t>3. Práce</t>
  </si>
  <si>
    <t>4. VRN dodavatele</t>
  </si>
  <si>
    <t xml:space="preserve">Zařízení staveniště </t>
  </si>
  <si>
    <t xml:space="preserve">Kompletační činnost </t>
  </si>
  <si>
    <t>Provozní vlivy</t>
  </si>
  <si>
    <t>Územní vlivy</t>
  </si>
  <si>
    <t>Základní rozpočtové náklady (ZRN) ∑</t>
  </si>
  <si>
    <t>Vedlejší rozpočtové náklady (VRN) ∑</t>
  </si>
  <si>
    <t>CENA CELKEM (s DPH)</t>
  </si>
  <si>
    <t>Trafostanice dle specifikace vystrojená vč. rozváděče NN</t>
  </si>
  <si>
    <t>Skříň měření</t>
  </si>
  <si>
    <t>M.j.</t>
  </si>
  <si>
    <t>Množství</t>
  </si>
  <si>
    <t>Jednotková cena</t>
  </si>
  <si>
    <t>Celkem</t>
  </si>
  <si>
    <t>Pol.</t>
  </si>
  <si>
    <t>Název položky</t>
  </si>
  <si>
    <t>Objekt:</t>
  </si>
  <si>
    <t>Akce:</t>
  </si>
  <si>
    <t>Místo:</t>
  </si>
  <si>
    <t>Stupeň PD:</t>
  </si>
  <si>
    <t>ks</t>
  </si>
  <si>
    <t>Doprava dodávek (% ze součtu dodávek)</t>
  </si>
  <si>
    <t>Dodávky celkem</t>
  </si>
  <si>
    <t>Šroub šestihr.hl.M 12 x  30 poz.</t>
  </si>
  <si>
    <t>Matice ocel. M 12 poz.</t>
  </si>
  <si>
    <t>Podložka pružná poz. 12,2  021740</t>
  </si>
  <si>
    <t>Páska zemnící  FeZn 30/4</t>
  </si>
  <si>
    <t>Svorka zemnící pás/pás SR 02</t>
  </si>
  <si>
    <t>Tyč zemnící se svorkou ZPT 1,5m</t>
  </si>
  <si>
    <t>Pojistka VN výkonová IEC 24kV 10A</t>
  </si>
  <si>
    <t>Dlaždice betonová 50x50x5cm</t>
  </si>
  <si>
    <t>Štítek číslovací Al 40x60mm</t>
  </si>
  <si>
    <t>Gumoasfalt suspenze SA IV</t>
  </si>
  <si>
    <t>Osivo travní</t>
  </si>
  <si>
    <t>Štěrkokamen frakce 16</t>
  </si>
  <si>
    <t>Víko systémové NN</t>
  </si>
  <si>
    <t>Víko systémové VN</t>
  </si>
  <si>
    <t>kg</t>
  </si>
  <si>
    <t>m</t>
  </si>
  <si>
    <t>m2</t>
  </si>
  <si>
    <t>t</t>
  </si>
  <si>
    <t>Pásek vázací na vodiče 3,6x292mm bíl</t>
  </si>
  <si>
    <t>Štítek z PVC 70x30 bíl</t>
  </si>
  <si>
    <t>Fólie výstražná červená PE 320 mm</t>
  </si>
  <si>
    <t>Písek</t>
  </si>
  <si>
    <t>m3</t>
  </si>
  <si>
    <t>Prořez z vybraných položek (metráž)</t>
  </si>
  <si>
    <t>Podružný materiál</t>
  </si>
  <si>
    <t>Doprava materiálu (% ze součtu materiálu)</t>
  </si>
  <si>
    <t>Materiál celkem</t>
  </si>
  <si>
    <t>Štítek označovací na uzemňovací přívod</t>
  </si>
  <si>
    <t>Uzemnění v zemí-páska FeZn 30x4mm</t>
  </si>
  <si>
    <t>Tyč zemnící se svorkou 1,5m/26mm</t>
  </si>
  <si>
    <t>Svorka odbočná SR02 pro pásku FeZn 30/4</t>
  </si>
  <si>
    <t>Ochranný nátěr zemničů</t>
  </si>
  <si>
    <t>Hloubení jámy strojně zem.tř.3-4</t>
  </si>
  <si>
    <t xml:space="preserve">Hutnění zeminy strojně,vrstva 20cm </t>
  </si>
  <si>
    <t>Výkop rýhy 35x50cm ručně pro zemnící pásek zem.tř.3</t>
  </si>
  <si>
    <t>Výkop rýhy 35x70cm ručně pro zemnící pásek zem.tř.3</t>
  </si>
  <si>
    <t>Zához rýhy 35x50cm ručně pro zemnící pásek zem.tř.3</t>
  </si>
  <si>
    <t>Zához rýhy 35x70cm ručně pro zemnící pásek zem.tř.3</t>
  </si>
  <si>
    <t>Ukončení kab.do 4x240mm2 smršťovací koncovkou bez ok</t>
  </si>
  <si>
    <t xml:space="preserve">Osetí povrchu travou </t>
  </si>
  <si>
    <t>Provizorní úprava terénu zeminou tř.2</t>
  </si>
  <si>
    <t>Odvoz zeminy do vzdálenosti 1km</t>
  </si>
  <si>
    <t>Odvoz zeminy za každý další km (km x m3)</t>
  </si>
  <si>
    <t>Osazení trafostanice - jeřáb</t>
  </si>
  <si>
    <t>Označení vývodu z rozvaděče, skříně štítkem</t>
  </si>
  <si>
    <t>Vytýčení trasy kabel.vedení</t>
  </si>
  <si>
    <t>km</t>
  </si>
  <si>
    <t>Folie výstražná PE červená-šíře 32cm</t>
  </si>
  <si>
    <t>Zához jámy pro kabel.spojku zem.tř.3</t>
  </si>
  <si>
    <t>Vypodložení,oddělení,krytí spojky do 1kV</t>
  </si>
  <si>
    <t>Odvoz zeminy za každý další km</t>
  </si>
  <si>
    <t>Likvidace a odpadů a uložení zeminy</t>
  </si>
  <si>
    <t>tkc</t>
  </si>
  <si>
    <t>Geodetické zaměření</t>
  </si>
  <si>
    <t>Celková prohlídka a vystavení revizní zprávy</t>
  </si>
  <si>
    <t>kus</t>
  </si>
  <si>
    <t>Kontrola rozvaděče vn,nn</t>
  </si>
  <si>
    <t>Zkouška zvýšeným napětím VN</t>
  </si>
  <si>
    <t>Izolační zkouška kabelů NN</t>
  </si>
  <si>
    <t>Práce, které nelze ocenit položkami ceníku</t>
  </si>
  <si>
    <t>hod</t>
  </si>
  <si>
    <t>Předkomplexní vyzkoušení</t>
  </si>
  <si>
    <t>Komplexní vyzkoušení</t>
  </si>
  <si>
    <t>Kontrola návazností na stávající zařízení</t>
  </si>
  <si>
    <t>Podíl přidružených výkonů (% ze součtu materiálu a práce)</t>
  </si>
  <si>
    <t>Přesuny na staveništi (% ze součtu dodávek a materiálu)</t>
  </si>
  <si>
    <t>Práce celkem</t>
  </si>
  <si>
    <t>2. Materiál - SO 14 - trafostanice</t>
  </si>
  <si>
    <t>2. Materiál - SO 21 - kabel NN</t>
  </si>
  <si>
    <t>3. Práce - SO 14 - trafostanice</t>
  </si>
  <si>
    <t>3. Práce - SO 21 - kabel NN</t>
  </si>
  <si>
    <t>3. Práce - ostatní náklady</t>
  </si>
  <si>
    <t>3. Práce - revize a zkoušky</t>
  </si>
  <si>
    <t>3. Práce - dle hodinové zůčtovací sazby</t>
  </si>
  <si>
    <t>4. VRN dodavatele (% ze ZRN)</t>
  </si>
  <si>
    <t>Zařízení staveniště</t>
  </si>
  <si>
    <t>Kompletační činnost</t>
  </si>
  <si>
    <t>CELKEM ZRN + VRN (bez DPH)</t>
  </si>
  <si>
    <t>Omezovač NN pro RST</t>
  </si>
  <si>
    <t>Zához jámy zem.tř.3-4</t>
  </si>
  <si>
    <t>Podkladová vrstva 15cm ,štěrk z kamene</t>
  </si>
  <si>
    <t>Podkladová vrstva 10cm ,ze štěrku</t>
  </si>
  <si>
    <t>Desky betonové 50x50cm (úpravy terénu)</t>
  </si>
  <si>
    <t>Výkop kabel.rýhy 35x80cm zem.tř.3</t>
  </si>
  <si>
    <t>Zához kabel.rýhy 35x60cm zem.tř.3</t>
  </si>
  <si>
    <t>Kabel.lože pískové š.35cm,bez zakrytí kab.</t>
  </si>
  <si>
    <t>SO 14 trafostanice, SO 21 kabel NN</t>
  </si>
  <si>
    <t>Dokumentace pro provádění stavby</t>
  </si>
  <si>
    <t>Vyškov, Sociální služby - trafostanice 22/0,4kV</t>
  </si>
  <si>
    <t>Vyškov</t>
  </si>
  <si>
    <t>Transformátor 250kVA olejový, ekodesign</t>
  </si>
  <si>
    <t xml:space="preserve">Spoušť jističe  400A </t>
  </si>
  <si>
    <t>Příchytka kabelová 50-76</t>
  </si>
  <si>
    <t>Hlava rozděl.smršťovací 185-240mm2</t>
  </si>
  <si>
    <t xml:space="preserve">Příchytka kabelová 55-74 </t>
  </si>
  <si>
    <t>Vložka pojistková nožová vel.2 200A gG</t>
  </si>
  <si>
    <t>Spojka kabel.šroub. 240mm2</t>
  </si>
  <si>
    <t>Trubka ochranná 110mm</t>
  </si>
  <si>
    <t>Pěna těsnící PU</t>
  </si>
  <si>
    <t>Směs betonová C12/15</t>
  </si>
  <si>
    <t>Štěrkokamen projekty 32-64</t>
  </si>
  <si>
    <t>Štěrkopísek</t>
  </si>
  <si>
    <t>KABEL 1-AYKY-J 3x240+120SM mm2 BK</t>
  </si>
  <si>
    <t>Montáž transformátoru do 400kVA</t>
  </si>
  <si>
    <t>Kabel 1-AYKY 3x240+120 mm2 volně uložený</t>
  </si>
  <si>
    <t>Šroubová spojka 1kV pro 4x150-240</t>
  </si>
  <si>
    <t>Výkop kabel.rýhy 50x120cm zem.tř.5</t>
  </si>
  <si>
    <t>Zához kabel.rýhy 50x120cm zem.tř.5</t>
  </si>
  <si>
    <t>Kabel.lože pískové š.50cm,bez zakrytí kab.</t>
  </si>
  <si>
    <t>Výkop jámy pro spojku do 1kV zem.tř.5</t>
  </si>
  <si>
    <t>Pojistková vložka PN 2  vč.montáže</t>
  </si>
  <si>
    <t>Příchytka kabel. D55-74</t>
  </si>
  <si>
    <t xml:space="preserve">Příchytka kabelová 50-76  </t>
  </si>
  <si>
    <t>Prostup roura plastová 110mm</t>
  </si>
  <si>
    <t>Podkladová vrstva 25cm ,štěrk z kamene</t>
  </si>
  <si>
    <t>Jednovrstvá vozovka z betonu ,vrstva 10cm</t>
  </si>
  <si>
    <t>Rozebrání dlažby z malty</t>
  </si>
  <si>
    <t>Položení dlažby zámkové - stávající dlažba</t>
  </si>
  <si>
    <t>Podkladová vrstva stěrkopísek</t>
  </si>
  <si>
    <t>Doprava vybour.hmot,vč.složení do 1km</t>
  </si>
  <si>
    <t>Doprava vybour.hmot,za každý další km</t>
  </si>
  <si>
    <t>7g Pomocný výkaz</t>
  </si>
</sst>
</file>

<file path=xl/styles.xml><?xml version="1.0" encoding="utf-8"?>
<styleSheet xmlns="http://schemas.openxmlformats.org/spreadsheetml/2006/main">
  <numFmts count="6">
    <numFmt numFmtId="164" formatCode="#,##0\ &quot;Kč&quot;;[Red]#,##0\ &quot;Kč&quot;"/>
    <numFmt numFmtId="165" formatCode="0.0%"/>
    <numFmt numFmtId="166" formatCode="#,##0.000"/>
    <numFmt numFmtId="167" formatCode="#,##0.00\ _K_č"/>
    <numFmt numFmtId="168" formatCode="#,##0.00\ &quot;Kč&quot;"/>
    <numFmt numFmtId="169" formatCode="0.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name val="Times New Roman"/>
      <family val="1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12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4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</cellStyleXfs>
  <cellXfs count="71">
    <xf numFmtId="0" fontId="0" fillId="0" borderId="0" xfId="0"/>
    <xf numFmtId="0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167" fontId="30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6" fillId="0" borderId="0" xfId="206" applyFont="1" applyFill="1" applyBorder="1" applyAlignment="1">
      <alignment horizontal="left" vertical="center"/>
      <protection/>
    </xf>
    <xf numFmtId="0" fontId="24" fillId="0" borderId="0" xfId="0" applyFont="1" applyBorder="1" applyAlignment="1">
      <alignment horizontal="center" vertical="center"/>
    </xf>
    <xf numFmtId="0" fontId="27" fillId="0" borderId="0" xfId="206" applyFont="1" applyFill="1" applyBorder="1" applyAlignment="1">
      <alignment horizontal="center" vertical="center"/>
      <protection/>
    </xf>
    <xf numFmtId="0" fontId="27" fillId="0" borderId="0" xfId="206" applyFont="1" applyFill="1" applyBorder="1" applyAlignment="1">
      <alignment horizontal="left" vertical="center"/>
      <protection/>
    </xf>
    <xf numFmtId="0" fontId="26" fillId="0" borderId="0" xfId="206" applyFont="1" applyFill="1" applyBorder="1" applyAlignment="1">
      <alignment vertical="center"/>
      <protection/>
    </xf>
    <xf numFmtId="165" fontId="27" fillId="0" borderId="0" xfId="206" applyNumberFormat="1" applyFont="1" applyFill="1" applyBorder="1" applyAlignment="1">
      <alignment horizontal="center" vertical="center"/>
      <protection/>
    </xf>
    <xf numFmtId="164" fontId="27" fillId="0" borderId="0" xfId="206" applyNumberFormat="1" applyFont="1" applyFill="1" applyBorder="1" applyAlignment="1">
      <alignment vertical="center"/>
      <protection/>
    </xf>
    <xf numFmtId="0" fontId="27" fillId="0" borderId="0" xfId="206" applyFont="1" applyFill="1" applyBorder="1" applyAlignment="1">
      <alignment vertical="center"/>
      <protection/>
    </xf>
    <xf numFmtId="0" fontId="25" fillId="0" borderId="0" xfId="20" applyNumberFormat="1" applyFont="1" applyBorder="1" applyAlignment="1">
      <alignment vertical="center" wrapText="1"/>
      <protection/>
    </xf>
    <xf numFmtId="1" fontId="27" fillId="0" borderId="0" xfId="20" applyNumberFormat="1" applyFont="1" applyBorder="1" applyAlignment="1">
      <alignment vertical="center" wrapText="1"/>
      <protection/>
    </xf>
    <xf numFmtId="1" fontId="26" fillId="0" borderId="0" xfId="20" applyNumberFormat="1" applyFont="1" applyBorder="1" applyAlignment="1">
      <alignment vertical="center" wrapText="1"/>
      <protection/>
    </xf>
    <xf numFmtId="0" fontId="24" fillId="0" borderId="0" xfId="0" applyFont="1" applyBorder="1" applyAlignment="1">
      <alignment vertical="center"/>
    </xf>
    <xf numFmtId="167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9" fillId="25" borderId="10" xfId="0" applyFont="1" applyFill="1" applyBorder="1" applyAlignment="1">
      <alignment horizontal="left" vertical="center"/>
    </xf>
    <xf numFmtId="167" fontId="29" fillId="25" borderId="10" xfId="0" applyNumberFormat="1" applyFont="1" applyFill="1" applyBorder="1" applyAlignment="1">
      <alignment horizontal="right" vertical="center"/>
    </xf>
    <xf numFmtId="0" fontId="29" fillId="25" borderId="10" xfId="0" applyFont="1" applyFill="1" applyBorder="1" applyAlignment="1">
      <alignment horizontal="center" vertical="center"/>
    </xf>
    <xf numFmtId="0" fontId="29" fillId="25" borderId="10" xfId="0" applyNumberFormat="1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1" fontId="5" fillId="0" borderId="10" xfId="206" applyNumberFormat="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horizontal="left" vertical="center"/>
    </xf>
    <xf numFmtId="1" fontId="6" fillId="0" borderId="10" xfId="206" applyNumberFormat="1" applyFont="1" applyBorder="1" applyAlignment="1">
      <alignment horizontal="left" vertical="center"/>
      <protection/>
    </xf>
    <xf numFmtId="0" fontId="5" fillId="0" borderId="10" xfId="206" applyFont="1" applyBorder="1" applyAlignment="1">
      <alignment horizontal="left" vertical="center" wrapText="1"/>
      <protection/>
    </xf>
    <xf numFmtId="167" fontId="30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167" fontId="31" fillId="0" borderId="10" xfId="0" applyNumberFormat="1" applyFont="1" applyBorder="1" applyAlignment="1">
      <alignment horizontal="right" vertical="center"/>
    </xf>
    <xf numFmtId="165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left" vertical="center"/>
    </xf>
    <xf numFmtId="167" fontId="6" fillId="0" borderId="10" xfId="206" applyNumberFormat="1" applyFont="1" applyFill="1" applyBorder="1" applyAlignment="1">
      <alignment horizontal="right" vertical="center"/>
      <protection/>
    </xf>
    <xf numFmtId="1" fontId="6" fillId="0" borderId="10" xfId="206" applyNumberFormat="1" applyFont="1" applyFill="1" applyBorder="1" applyAlignment="1">
      <alignment horizontal="center" vertical="center"/>
      <protection/>
    </xf>
    <xf numFmtId="0" fontId="6" fillId="0" borderId="10" xfId="206" applyNumberFormat="1" applyFont="1" applyFill="1" applyBorder="1" applyAlignment="1">
      <alignment horizontal="left" vertical="center"/>
      <protection/>
    </xf>
    <xf numFmtId="167" fontId="5" fillId="0" borderId="10" xfId="206" applyNumberFormat="1" applyFont="1" applyFill="1" applyBorder="1" applyAlignment="1">
      <alignment horizontal="right" vertical="center"/>
      <protection/>
    </xf>
    <xf numFmtId="1" fontId="5" fillId="0" borderId="10" xfId="206" applyNumberFormat="1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left" vertical="center"/>
    </xf>
    <xf numFmtId="167" fontId="6" fillId="25" borderId="10" xfId="206" applyNumberFormat="1" applyFont="1" applyFill="1" applyBorder="1" applyAlignment="1">
      <alignment horizontal="right" vertical="center"/>
      <protection/>
    </xf>
    <xf numFmtId="0" fontId="6" fillId="25" borderId="10" xfId="206" applyFont="1" applyFill="1" applyBorder="1" applyAlignment="1">
      <alignment horizontal="center" vertical="center"/>
      <protection/>
    </xf>
    <xf numFmtId="0" fontId="31" fillId="25" borderId="10" xfId="0" applyFont="1" applyFill="1" applyBorder="1" applyAlignment="1">
      <alignment horizontal="left" vertical="center"/>
    </xf>
    <xf numFmtId="169" fontId="6" fillId="0" borderId="10" xfId="206" applyNumberFormat="1" applyFont="1" applyFill="1" applyBorder="1" applyAlignment="1">
      <alignment horizontal="center" vertical="center"/>
      <protection/>
    </xf>
    <xf numFmtId="1" fontId="5" fillId="0" borderId="10" xfId="206" applyNumberFormat="1" applyFont="1" applyBorder="1" applyAlignment="1">
      <alignment horizontal="left" vertical="center"/>
      <protection/>
    </xf>
    <xf numFmtId="1" fontId="5" fillId="0" borderId="10" xfId="206" applyNumberFormat="1" applyFont="1" applyBorder="1" applyAlignment="1">
      <alignment horizontal="center" vertical="center"/>
      <protection/>
    </xf>
    <xf numFmtId="0" fontId="5" fillId="0" borderId="10" xfId="206" applyFont="1" applyFill="1" applyBorder="1" applyAlignment="1">
      <alignment horizontal="center" vertical="center"/>
      <protection/>
    </xf>
    <xf numFmtId="1" fontId="5" fillId="0" borderId="11" xfId="206" applyNumberFormat="1" applyFont="1" applyFill="1" applyBorder="1" applyAlignment="1">
      <alignment horizontal="left" vertical="center"/>
      <protection/>
    </xf>
    <xf numFmtId="169" fontId="5" fillId="0" borderId="10" xfId="206" applyNumberFormat="1" applyFont="1" applyFill="1" applyBorder="1" applyAlignment="1">
      <alignment horizontal="right" vertical="center"/>
      <protection/>
    </xf>
    <xf numFmtId="169" fontId="5" fillId="0" borderId="10" xfId="206" applyNumberFormat="1" applyFont="1" applyBorder="1" applyAlignment="1">
      <alignment horizontal="right" vertical="center"/>
      <protection/>
    </xf>
    <xf numFmtId="166" fontId="5" fillId="0" borderId="10" xfId="206" applyNumberFormat="1" applyFont="1" applyFill="1" applyBorder="1" applyAlignment="1">
      <alignment horizontal="right" vertical="center"/>
      <protection/>
    </xf>
    <xf numFmtId="166" fontId="5" fillId="0" borderId="10" xfId="206" applyNumberFormat="1" applyFont="1" applyBorder="1" applyAlignment="1">
      <alignment horizontal="right" vertical="center"/>
      <protection/>
    </xf>
    <xf numFmtId="0" fontId="6" fillId="25" borderId="10" xfId="206" applyFont="1" applyFill="1" applyBorder="1" applyAlignment="1">
      <alignment horizontal="left" vertical="center"/>
      <protection/>
    </xf>
    <xf numFmtId="0" fontId="5" fillId="0" borderId="10" xfId="206" applyFont="1" applyBorder="1" applyAlignment="1">
      <alignment horizontal="left" vertical="center"/>
      <protection/>
    </xf>
    <xf numFmtId="0" fontId="5" fillId="0" borderId="10" xfId="95" applyFont="1" applyFill="1" applyBorder="1" applyAlignment="1">
      <alignment horizontal="center" vertical="center"/>
      <protection/>
    </xf>
    <xf numFmtId="166" fontId="5" fillId="0" borderId="10" xfId="95" applyNumberFormat="1" applyFont="1" applyFill="1" applyBorder="1" applyAlignment="1">
      <alignment horizontal="right" vertical="center"/>
      <protection/>
    </xf>
    <xf numFmtId="0" fontId="30" fillId="0" borderId="0" xfId="0" applyFont="1" applyBorder="1" applyAlignment="1">
      <alignment vertical="center"/>
    </xf>
    <xf numFmtId="168" fontId="27" fillId="0" borderId="10" xfId="206" applyNumberFormat="1" applyFont="1" applyFill="1" applyBorder="1" applyAlignment="1">
      <alignment horizontal="left" vertical="center" indent="1"/>
      <protection/>
    </xf>
    <xf numFmtId="0" fontId="6" fillId="25" borderId="10" xfId="206" applyFont="1" applyFill="1" applyBorder="1" applyAlignment="1">
      <alignment horizontal="left" vertical="center"/>
      <protection/>
    </xf>
    <xf numFmtId="0" fontId="6" fillId="25" borderId="12" xfId="206" applyFont="1" applyFill="1" applyBorder="1" applyAlignment="1">
      <alignment horizontal="left" vertical="center"/>
      <protection/>
    </xf>
    <xf numFmtId="0" fontId="6" fillId="25" borderId="13" xfId="206" applyFont="1" applyFill="1" applyBorder="1" applyAlignment="1">
      <alignment horizontal="left" vertical="center"/>
      <protection/>
    </xf>
    <xf numFmtId="0" fontId="6" fillId="25" borderId="14" xfId="206" applyFont="1" applyFill="1" applyBorder="1" applyAlignment="1">
      <alignment horizontal="left" vertical="center"/>
      <protection/>
    </xf>
    <xf numFmtId="0" fontId="25" fillId="0" borderId="10" xfId="206" applyFont="1" applyFill="1" applyBorder="1" applyAlignment="1">
      <alignment horizontal="left" vertical="center" indent="1"/>
      <protection/>
    </xf>
    <xf numFmtId="168" fontId="26" fillId="0" borderId="10" xfId="206" applyNumberFormat="1" applyFont="1" applyFill="1" applyBorder="1" applyAlignment="1">
      <alignment horizontal="left" vertical="center" indent="1"/>
      <protection/>
    </xf>
    <xf numFmtId="0" fontId="28" fillId="0" borderId="10" xfId="0" applyFont="1" applyBorder="1" applyAlignment="1">
      <alignment horizontal="center" vertical="center"/>
    </xf>
    <xf numFmtId="0" fontId="32" fillId="0" borderId="10" xfId="206" applyFont="1" applyFill="1" applyBorder="1" applyAlignment="1">
      <alignment horizontal="left" vertical="center" indent="1"/>
      <protection/>
    </xf>
    <xf numFmtId="1" fontId="26" fillId="0" borderId="10" xfId="20" applyNumberFormat="1" applyFont="1" applyBorder="1" applyAlignment="1">
      <alignment horizontal="left" vertical="center" wrapText="1" indent="1"/>
      <protection/>
    </xf>
    <xf numFmtId="1" fontId="27" fillId="0" borderId="10" xfId="20" applyNumberFormat="1" applyFont="1" applyBorder="1" applyAlignment="1">
      <alignment horizontal="left" vertical="center" wrapText="1" indent="1"/>
      <protection/>
    </xf>
    <xf numFmtId="1" fontId="25" fillId="0" borderId="10" xfId="20" applyNumberFormat="1" applyFont="1" applyBorder="1" applyAlignment="1">
      <alignment horizontal="left" vertical="center" wrapText="1" indent="1"/>
      <protection/>
    </xf>
    <xf numFmtId="164" fontId="32" fillId="0" borderId="10" xfId="206" applyNumberFormat="1" applyFont="1" applyFill="1" applyBorder="1" applyAlignment="1">
      <alignment horizontal="left" vertical="center" indent="1"/>
      <protection/>
    </xf>
  </cellXfs>
  <cellStyles count="5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5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1 2" xfId="33"/>
    <cellStyle name="40 % – Zvýraznění1 3" xfId="34"/>
    <cellStyle name="40 % – Zvýraznění2 2" xfId="35"/>
    <cellStyle name="40 % – Zvýraznění2 3" xfId="36"/>
    <cellStyle name="40 % – Zvýraznění3 2" xfId="37"/>
    <cellStyle name="40 % – Zvýraznění3 3" xfId="38"/>
    <cellStyle name="40 % – Zvýraznění4 2" xfId="39"/>
    <cellStyle name="40 % – Zvýraznění4 3" xfId="40"/>
    <cellStyle name="40 % – Zvýraznění5 2" xfId="41"/>
    <cellStyle name="40 % – Zvýraznění5 3" xfId="42"/>
    <cellStyle name="40 % – Zvýraznění6 2" xfId="43"/>
    <cellStyle name="40 % – Zvýraznění6 3" xfId="44"/>
    <cellStyle name="60 % – Zvýraznění1 2" xfId="45"/>
    <cellStyle name="60 % – Zvýraznění1 3" xfId="46"/>
    <cellStyle name="60 % – Zvýraznění2 2" xfId="47"/>
    <cellStyle name="60 % – Zvýraznění2 3" xfId="48"/>
    <cellStyle name="60 % – Zvýraznění3 2" xfId="49"/>
    <cellStyle name="60 % – Zvýraznění3 3" xfId="50"/>
    <cellStyle name="60 % – Zvýraznění4 2" xfId="51"/>
    <cellStyle name="60 % – Zvýraznění4 3" xfId="52"/>
    <cellStyle name="60 % – Zvýraznění5 2" xfId="53"/>
    <cellStyle name="60 % – Zvýraznění5 3" xfId="54"/>
    <cellStyle name="60 % – Zvýraznění6 2" xfId="55"/>
    <cellStyle name="60 % – Zvýraznění6 3" xfId="56"/>
    <cellStyle name="Celkem 2" xfId="57"/>
    <cellStyle name="Celkem 3" xfId="58"/>
    <cellStyle name="Hypertextový odkaz 2" xfId="59"/>
    <cellStyle name="Hypertextový odkaz 2 2" xfId="60"/>
    <cellStyle name="Hypertextový odkaz 2 3" xfId="61"/>
    <cellStyle name="Hypertextový odkaz 2 4" xfId="62"/>
    <cellStyle name="Chybně 2" xfId="63"/>
    <cellStyle name="Chybně 3" xfId="64"/>
    <cellStyle name="Kontrolní buňka 2" xfId="65"/>
    <cellStyle name="Kontrolní buňka 3" xfId="66"/>
    <cellStyle name="Nadpis 1 2" xfId="67"/>
    <cellStyle name="Nadpis 1 3" xfId="68"/>
    <cellStyle name="Nadpis 2 2" xfId="69"/>
    <cellStyle name="Nadpis 2 3" xfId="70"/>
    <cellStyle name="Nadpis 3 2" xfId="71"/>
    <cellStyle name="Nadpis 3 3" xfId="72"/>
    <cellStyle name="Nadpis 4 2" xfId="73"/>
    <cellStyle name="Nadpis 4 3" xfId="74"/>
    <cellStyle name="Název 2" xfId="75"/>
    <cellStyle name="Název 3" xfId="76"/>
    <cellStyle name="Neutrální 2" xfId="77"/>
    <cellStyle name="Neutrální 3" xfId="78"/>
    <cellStyle name="Normal_Ceník99IC" xfId="79"/>
    <cellStyle name="normální 10" xfId="80"/>
    <cellStyle name="normální 10 2" xfId="81"/>
    <cellStyle name="normální 10 3" xfId="82"/>
    <cellStyle name="normální 10 4" xfId="83"/>
    <cellStyle name="normální 11" xfId="84"/>
    <cellStyle name="normální 11 2" xfId="85"/>
    <cellStyle name="normální 11 3" xfId="86"/>
    <cellStyle name="normální 11 4" xfId="87"/>
    <cellStyle name="normální 12" xfId="88"/>
    <cellStyle name="normální 12 2" xfId="89"/>
    <cellStyle name="normální 13" xfId="90"/>
    <cellStyle name="normální 13 2" xfId="91"/>
    <cellStyle name="normální 14" xfId="92"/>
    <cellStyle name="normální 2" xfId="93"/>
    <cellStyle name="normální 2 10" xfId="94"/>
    <cellStyle name="normální 2 10 2" xfId="95"/>
    <cellStyle name="normální 2 11" xfId="96"/>
    <cellStyle name="normální 2 11 2" xfId="97"/>
    <cellStyle name="normální 2 12" xfId="98"/>
    <cellStyle name="normální 2 12 2" xfId="99"/>
    <cellStyle name="normální 2 13" xfId="100"/>
    <cellStyle name="normální 2 14" xfId="101"/>
    <cellStyle name="normální 2 15" xfId="102"/>
    <cellStyle name="normální 2 2" xfId="103"/>
    <cellStyle name="normální 2 2 2" xfId="104"/>
    <cellStyle name="normální 2 3" xfId="105"/>
    <cellStyle name="normální 2 3 2" xfId="106"/>
    <cellStyle name="normální 2 4" xfId="107"/>
    <cellStyle name="normální 2 4 2" xfId="108"/>
    <cellStyle name="normální 2 5" xfId="109"/>
    <cellStyle name="normální 2 5 2" xfId="110"/>
    <cellStyle name="normální 2 6" xfId="111"/>
    <cellStyle name="normální 2 6 2" xfId="112"/>
    <cellStyle name="normální 2 7" xfId="113"/>
    <cellStyle name="normální 2 7 2" xfId="114"/>
    <cellStyle name="normální 2 8" xfId="115"/>
    <cellStyle name="normální 2 8 2" xfId="116"/>
    <cellStyle name="normální 2 9" xfId="117"/>
    <cellStyle name="normální 2 9 2" xfId="118"/>
    <cellStyle name="normální 3" xfId="119"/>
    <cellStyle name="normální 3 10" xfId="120"/>
    <cellStyle name="normální 3 10 2" xfId="121"/>
    <cellStyle name="normální 3 11" xfId="122"/>
    <cellStyle name="normální 3 11 2" xfId="123"/>
    <cellStyle name="normální 3 12" xfId="124"/>
    <cellStyle name="normální 3 12 2" xfId="125"/>
    <cellStyle name="normální 3 13" xfId="126"/>
    <cellStyle name="normální 3 13 2" xfId="127"/>
    <cellStyle name="normální 3 14" xfId="128"/>
    <cellStyle name="normální 3 14 2" xfId="129"/>
    <cellStyle name="normální 3 14 2 2" xfId="130"/>
    <cellStyle name="normální 3 2" xfId="131"/>
    <cellStyle name="normální 3 2 2" xfId="132"/>
    <cellStyle name="normální 3 3" xfId="133"/>
    <cellStyle name="normální 3 3 2" xfId="134"/>
    <cellStyle name="normální 3 4" xfId="135"/>
    <cellStyle name="normální 3 4 2" xfId="136"/>
    <cellStyle name="normální 3 5" xfId="137"/>
    <cellStyle name="normální 3 5 2" xfId="138"/>
    <cellStyle name="normální 3 6" xfId="139"/>
    <cellStyle name="normální 3 6 2" xfId="140"/>
    <cellStyle name="normální 3 7" xfId="141"/>
    <cellStyle name="normální 3 7 2" xfId="142"/>
    <cellStyle name="normální 3 8" xfId="143"/>
    <cellStyle name="normální 3 8 2" xfId="144"/>
    <cellStyle name="normální 3 9" xfId="145"/>
    <cellStyle name="normální 3 9 2" xfId="146"/>
    <cellStyle name="normální 4" xfId="147"/>
    <cellStyle name="normální 4 2" xfId="148"/>
    <cellStyle name="normální 4 3" xfId="149"/>
    <cellStyle name="normální 4 4" xfId="150"/>
    <cellStyle name="normální 4 5" xfId="151"/>
    <cellStyle name="normální 4 6" xfId="152"/>
    <cellStyle name="normální 5" xfId="153"/>
    <cellStyle name="normální 5 2" xfId="154"/>
    <cellStyle name="normální 5 3" xfId="155"/>
    <cellStyle name="normální 5 4" xfId="156"/>
    <cellStyle name="normální 5 5" xfId="157"/>
    <cellStyle name="normální 6" xfId="158"/>
    <cellStyle name="normální 6 10" xfId="159"/>
    <cellStyle name="normální 6 11" xfId="160"/>
    <cellStyle name="normální 6 2" xfId="161"/>
    <cellStyle name="normální 6 2 2" xfId="162"/>
    <cellStyle name="normální 6 2 3" xfId="163"/>
    <cellStyle name="normální 6 3" xfId="164"/>
    <cellStyle name="normální 6 3 2" xfId="165"/>
    <cellStyle name="normální 6 4" xfId="166"/>
    <cellStyle name="normální 6 4 2" xfId="167"/>
    <cellStyle name="normální 6 5" xfId="168"/>
    <cellStyle name="normální 6 5 2" xfId="169"/>
    <cellStyle name="normální 6 6" xfId="170"/>
    <cellStyle name="normální 6 6 2" xfId="171"/>
    <cellStyle name="normální 6 7" xfId="172"/>
    <cellStyle name="normální 6 7 2" xfId="173"/>
    <cellStyle name="normální 6 8" xfId="174"/>
    <cellStyle name="normální 6 8 2" xfId="175"/>
    <cellStyle name="normální 6 9" xfId="176"/>
    <cellStyle name="normální 6_F C1   AEA01 (V539) Soupis materiálu" xfId="177"/>
    <cellStyle name="normální 7" xfId="178"/>
    <cellStyle name="normální 7 10" xfId="179"/>
    <cellStyle name="normální 7 11" xfId="180"/>
    <cellStyle name="normální 7 2" xfId="181"/>
    <cellStyle name="normální 7 2 2" xfId="182"/>
    <cellStyle name="normální 7 2 3" xfId="183"/>
    <cellStyle name="normální 7 3" xfId="184"/>
    <cellStyle name="normální 7 3 2" xfId="185"/>
    <cellStyle name="normální 7 4" xfId="186"/>
    <cellStyle name="normální 7 4 2" xfId="187"/>
    <cellStyle name="normální 7 5" xfId="188"/>
    <cellStyle name="normální 7 5 2" xfId="189"/>
    <cellStyle name="normální 7 6" xfId="190"/>
    <cellStyle name="normální 7 6 2" xfId="191"/>
    <cellStyle name="normální 7 7" xfId="192"/>
    <cellStyle name="normální 7 7 2" xfId="193"/>
    <cellStyle name="normální 7 8" xfId="194"/>
    <cellStyle name="normální 7 8 2" xfId="195"/>
    <cellStyle name="normální 7 9" xfId="196"/>
    <cellStyle name="normální 7_F C1   AEA01 (V539) Soupis materiálu" xfId="197"/>
    <cellStyle name="normální 8" xfId="198"/>
    <cellStyle name="normální 8 2" xfId="199"/>
    <cellStyle name="normální 8 3" xfId="200"/>
    <cellStyle name="normální 8 4" xfId="201"/>
    <cellStyle name="normální 9" xfId="202"/>
    <cellStyle name="normální 9 2" xfId="203"/>
    <cellStyle name="normální 9 3" xfId="204"/>
    <cellStyle name="normální 9 4" xfId="205"/>
    <cellStyle name="normální_Výkaz výměr - PS30" xfId="206"/>
    <cellStyle name="obsah" xfId="207"/>
    <cellStyle name="obsah 2" xfId="208"/>
    <cellStyle name="obsah 3" xfId="209"/>
    <cellStyle name="obsah 4" xfId="210"/>
    <cellStyle name="obsah 5" xfId="211"/>
    <cellStyle name="obsah 6" xfId="212"/>
    <cellStyle name="obsah 7" xfId="213"/>
    <cellStyle name="Poznámka 10" xfId="214"/>
    <cellStyle name="Poznámka 10 2" xfId="215"/>
    <cellStyle name="Poznámka 10 3" xfId="216"/>
    <cellStyle name="Poznámka 10 4" xfId="217"/>
    <cellStyle name="Poznámka 11" xfId="218"/>
    <cellStyle name="Poznámka 11 2" xfId="219"/>
    <cellStyle name="Poznámka 11 3" xfId="220"/>
    <cellStyle name="Poznámka 11 4" xfId="221"/>
    <cellStyle name="Poznámka 12" xfId="222"/>
    <cellStyle name="Poznámka 13" xfId="223"/>
    <cellStyle name="Poznámka 13 2" xfId="224"/>
    <cellStyle name="Poznámka 14" xfId="225"/>
    <cellStyle name="Poznámka 14 2" xfId="226"/>
    <cellStyle name="Poznámka 15" xfId="227"/>
    <cellStyle name="Poznámka 15 2" xfId="228"/>
    <cellStyle name="Poznámka 15 3" xfId="229"/>
    <cellStyle name="Poznámka 15 3 2" xfId="230"/>
    <cellStyle name="Poznámka 15 3 3" xfId="231"/>
    <cellStyle name="Poznámka 16" xfId="232"/>
    <cellStyle name="Poznámka 17" xfId="233"/>
    <cellStyle name="Poznámka 17 2" xfId="234"/>
    <cellStyle name="Poznámka 17 3" xfId="235"/>
    <cellStyle name="Poznámka 17 4" xfId="236"/>
    <cellStyle name="Poznámka 17 5" xfId="237"/>
    <cellStyle name="Poznámka 17 5 2" xfId="238"/>
    <cellStyle name="Poznámka 18" xfId="239"/>
    <cellStyle name="Poznámka 19" xfId="240"/>
    <cellStyle name="Poznámka 2" xfId="241"/>
    <cellStyle name="Poznámka 2 10" xfId="242"/>
    <cellStyle name="Poznámka 2 11" xfId="243"/>
    <cellStyle name="Poznámka 2 12" xfId="244"/>
    <cellStyle name="Poznámka 2 13" xfId="245"/>
    <cellStyle name="Poznámka 2 2" xfId="246"/>
    <cellStyle name="Poznámka 2 2 2" xfId="247"/>
    <cellStyle name="Poznámka 2 2 2 2" xfId="248"/>
    <cellStyle name="Poznámka 2 2 3" xfId="249"/>
    <cellStyle name="Poznámka 2 2 4" xfId="250"/>
    <cellStyle name="Poznámka 2 2 5" xfId="251"/>
    <cellStyle name="Poznámka 2 2 6" xfId="252"/>
    <cellStyle name="Poznámka 2 2 7" xfId="253"/>
    <cellStyle name="Poznámka 2 2 8" xfId="254"/>
    <cellStyle name="Poznámka 2 3" xfId="255"/>
    <cellStyle name="Poznámka 2 3 2" xfId="256"/>
    <cellStyle name="Poznámka 2 4" xfId="257"/>
    <cellStyle name="Poznámka 2 5" xfId="258"/>
    <cellStyle name="Poznámka 2 6" xfId="259"/>
    <cellStyle name="Poznámka 2 7" xfId="260"/>
    <cellStyle name="Poznámka 2 7 2" xfId="261"/>
    <cellStyle name="Poznámka 2 7 3" xfId="262"/>
    <cellStyle name="Poznámka 2 7 4" xfId="263"/>
    <cellStyle name="Poznámka 2 7 5" xfId="264"/>
    <cellStyle name="Poznámka 2 8" xfId="265"/>
    <cellStyle name="Poznámka 2 9" xfId="266"/>
    <cellStyle name="Poznámka 20" xfId="267"/>
    <cellStyle name="Poznámka 3" xfId="268"/>
    <cellStyle name="Poznámka 3 10" xfId="269"/>
    <cellStyle name="Poznámka 3 11" xfId="270"/>
    <cellStyle name="Poznámka 3 11 2" xfId="271"/>
    <cellStyle name="Poznámka 3 11 3" xfId="272"/>
    <cellStyle name="Poznámka 3 2" xfId="273"/>
    <cellStyle name="Poznámka 3 3" xfId="274"/>
    <cellStyle name="Poznámka 3 4" xfId="275"/>
    <cellStyle name="Poznámka 3 5" xfId="276"/>
    <cellStyle name="Poznámka 3 6" xfId="277"/>
    <cellStyle name="Poznámka 3 7" xfId="278"/>
    <cellStyle name="Poznámka 3 8" xfId="279"/>
    <cellStyle name="Poznámka 3 9" xfId="280"/>
    <cellStyle name="Poznámka 4" xfId="281"/>
    <cellStyle name="Poznámka 4 10" xfId="282"/>
    <cellStyle name="Poznámka 4 11" xfId="283"/>
    <cellStyle name="Poznámka 4 11 2" xfId="284"/>
    <cellStyle name="Poznámka 4 11 3" xfId="285"/>
    <cellStyle name="Poznámka 4 2" xfId="286"/>
    <cellStyle name="Poznámka 4 3" xfId="287"/>
    <cellStyle name="Poznámka 4 4" xfId="288"/>
    <cellStyle name="Poznámka 4 5" xfId="289"/>
    <cellStyle name="Poznámka 4 6" xfId="290"/>
    <cellStyle name="Poznámka 4 7" xfId="291"/>
    <cellStyle name="Poznámka 4 8" xfId="292"/>
    <cellStyle name="Poznámka 4 9" xfId="293"/>
    <cellStyle name="Poznámka 5" xfId="294"/>
    <cellStyle name="Poznámka 5 10" xfId="295"/>
    <cellStyle name="Poznámka 5 11" xfId="296"/>
    <cellStyle name="Poznámka 5 11 2" xfId="297"/>
    <cellStyle name="Poznámka 5 11 3" xfId="298"/>
    <cellStyle name="Poznámka 5 12" xfId="299"/>
    <cellStyle name="Poznámka 5 2" xfId="300"/>
    <cellStyle name="Poznámka 5 3" xfId="301"/>
    <cellStyle name="Poznámka 5 4" xfId="302"/>
    <cellStyle name="Poznámka 5 5" xfId="303"/>
    <cellStyle name="Poznámka 5 6" xfId="304"/>
    <cellStyle name="Poznámka 5 7" xfId="305"/>
    <cellStyle name="Poznámka 5 8" xfId="306"/>
    <cellStyle name="Poznámka 5 9" xfId="307"/>
    <cellStyle name="Poznámka 6" xfId="308"/>
    <cellStyle name="Poznámka 6 2" xfId="309"/>
    <cellStyle name="Poznámka 6 3" xfId="310"/>
    <cellStyle name="Poznámka 6 4" xfId="311"/>
    <cellStyle name="Poznámka 6 5" xfId="312"/>
    <cellStyle name="Poznámka 6 5 2" xfId="313"/>
    <cellStyle name="Poznámka 6 5 3" xfId="314"/>
    <cellStyle name="Poznámka 7" xfId="315"/>
    <cellStyle name="Poznámka 7 2" xfId="316"/>
    <cellStyle name="Poznámka 7 3" xfId="317"/>
    <cellStyle name="Poznámka 7 4" xfId="318"/>
    <cellStyle name="Poznámka 7 5" xfId="319"/>
    <cellStyle name="Poznámka 7 5 2" xfId="320"/>
    <cellStyle name="Poznámka 7 5 3" xfId="321"/>
    <cellStyle name="Poznámka 8" xfId="322"/>
    <cellStyle name="Poznámka 8 2" xfId="323"/>
    <cellStyle name="Poznámka 8 3" xfId="324"/>
    <cellStyle name="Poznámka 8 4" xfId="325"/>
    <cellStyle name="Poznámka 9" xfId="326"/>
    <cellStyle name="Poznámka 9 2" xfId="327"/>
    <cellStyle name="Poznámka 9 3" xfId="328"/>
    <cellStyle name="Poznámka 9 4" xfId="329"/>
    <cellStyle name="Propojená buňka 2" xfId="330"/>
    <cellStyle name="Propojená buňka 3" xfId="331"/>
    <cellStyle name="Správně 2" xfId="332"/>
    <cellStyle name="Správně 3" xfId="333"/>
    <cellStyle name="Text upozornění 2" xfId="334"/>
    <cellStyle name="Text upozornění 3" xfId="335"/>
    <cellStyle name="Vstup 2" xfId="336"/>
    <cellStyle name="Vstup 3" xfId="337"/>
    <cellStyle name="Výpočet 2" xfId="338"/>
    <cellStyle name="Výpočet 3" xfId="339"/>
    <cellStyle name="Výstup 2" xfId="340"/>
    <cellStyle name="Výstup 3" xfId="341"/>
    <cellStyle name="Vysvětlující text 2" xfId="342"/>
    <cellStyle name="Vysvětlující text 3" xfId="343"/>
    <cellStyle name="Zvýraznění 1 2" xfId="344"/>
    <cellStyle name="Zvýraznění 1 3" xfId="345"/>
    <cellStyle name="Zvýraznění 2 2" xfId="346"/>
    <cellStyle name="Zvýraznění 2 3" xfId="347"/>
    <cellStyle name="Zvýraznění 3 2" xfId="348"/>
    <cellStyle name="Zvýraznění 3 3" xfId="349"/>
    <cellStyle name="Zvýraznění 4 2" xfId="350"/>
    <cellStyle name="Zvýraznění 4 3" xfId="351"/>
    <cellStyle name="Zvýraznění 5 2" xfId="352"/>
    <cellStyle name="Zvýraznění 5 3" xfId="353"/>
    <cellStyle name="Zvýraznění 6 2" xfId="354"/>
    <cellStyle name="Zvýraznění 6 3" xfId="355"/>
    <cellStyle name="normální 16" xfId="356"/>
    <cellStyle name="normální 10 5" xfId="357"/>
    <cellStyle name="normální 10 2 2" xfId="358"/>
    <cellStyle name="normální 10 3 2" xfId="359"/>
    <cellStyle name="normální 10 4 2" xfId="360"/>
    <cellStyle name="normální 11 5" xfId="361"/>
    <cellStyle name="normální 11 2 2" xfId="362"/>
    <cellStyle name="normální 11 3 2" xfId="363"/>
    <cellStyle name="normální 11 4 2" xfId="364"/>
    <cellStyle name="normální 12 3" xfId="365"/>
    <cellStyle name="normální 12 2 2" xfId="366"/>
    <cellStyle name="normální 13 3" xfId="367"/>
    <cellStyle name="normální 13 2 2" xfId="368"/>
    <cellStyle name="normální 14 2" xfId="369"/>
    <cellStyle name="normální 2 16" xfId="370"/>
    <cellStyle name="normální 2 10 3" xfId="371"/>
    <cellStyle name="normální 2 11 3" xfId="372"/>
    <cellStyle name="normální 2 12 2 2" xfId="373"/>
    <cellStyle name="normální 2 13 2" xfId="374"/>
    <cellStyle name="normální 2 14 2" xfId="375"/>
    <cellStyle name="normální 2 2 3" xfId="376"/>
    <cellStyle name="normální 2 3 3" xfId="377"/>
    <cellStyle name="normální 2 4 3" xfId="378"/>
    <cellStyle name="normální 2 5 3" xfId="379"/>
    <cellStyle name="normální 2 6 3" xfId="380"/>
    <cellStyle name="normální 2 7 3" xfId="381"/>
    <cellStyle name="normální 2 8 3" xfId="382"/>
    <cellStyle name="normální 2 9 3" xfId="383"/>
    <cellStyle name="normální 3 15" xfId="384"/>
    <cellStyle name="normální 3 10 3" xfId="385"/>
    <cellStyle name="normální 3 10 2 2" xfId="386"/>
    <cellStyle name="normální 3 11 3" xfId="387"/>
    <cellStyle name="normální 3 11 2 2" xfId="388"/>
    <cellStyle name="normální 3 12 3" xfId="389"/>
    <cellStyle name="normální 3 12 2 2" xfId="390"/>
    <cellStyle name="normální 3 13 3" xfId="391"/>
    <cellStyle name="normální 3 13 2 2" xfId="392"/>
    <cellStyle name="normální 3 14 3" xfId="393"/>
    <cellStyle name="normální 3 14 2 3" xfId="394"/>
    <cellStyle name="normální 3 14 2 2 2" xfId="395"/>
    <cellStyle name="normální 3 2 3" xfId="396"/>
    <cellStyle name="normální 3 2 2 2" xfId="397"/>
    <cellStyle name="normální 3 3 3" xfId="398"/>
    <cellStyle name="normální 3 3 2 2" xfId="399"/>
    <cellStyle name="normální 3 4 3" xfId="400"/>
    <cellStyle name="normální 3 4 2 2" xfId="401"/>
    <cellStyle name="normální 3 5 3" xfId="402"/>
    <cellStyle name="normální 3 5 2 2" xfId="403"/>
    <cellStyle name="normální 3 6 3" xfId="404"/>
    <cellStyle name="normální 3 6 2 2" xfId="405"/>
    <cellStyle name="normální 3 7 3" xfId="406"/>
    <cellStyle name="normální 3 7 2 2" xfId="407"/>
    <cellStyle name="normální 3 8 3" xfId="408"/>
    <cellStyle name="normální 3 8 2 2" xfId="409"/>
    <cellStyle name="normální 3 9 3" xfId="410"/>
    <cellStyle name="normální 3 9 2 2" xfId="411"/>
    <cellStyle name="normální 4 7" xfId="412"/>
    <cellStyle name="normální 4 2 2" xfId="413"/>
    <cellStyle name="normální 4 3 2" xfId="414"/>
    <cellStyle name="normální 4 4 2" xfId="415"/>
    <cellStyle name="normální 4 5 2" xfId="416"/>
    <cellStyle name="normální 5 6" xfId="417"/>
    <cellStyle name="normální 5 2 2" xfId="418"/>
    <cellStyle name="normální 5 3 2" xfId="419"/>
    <cellStyle name="normální 5 4 2" xfId="420"/>
    <cellStyle name="normální 5 5 2" xfId="421"/>
    <cellStyle name="normální 6 11 2" xfId="422"/>
    <cellStyle name="normální 6 2 3 2" xfId="423"/>
    <cellStyle name="normální 7 11 2" xfId="424"/>
    <cellStyle name="normální 7 2 3 2" xfId="425"/>
    <cellStyle name="normální 8 5" xfId="426"/>
    <cellStyle name="normální 8 2 2" xfId="427"/>
    <cellStyle name="normální 8 3 2" xfId="428"/>
    <cellStyle name="normální 8 4 2" xfId="429"/>
    <cellStyle name="normální 9 5" xfId="430"/>
    <cellStyle name="normální 9 2 2" xfId="431"/>
    <cellStyle name="normální 9 3 2" xfId="432"/>
    <cellStyle name="normální 9 4 2" xfId="433"/>
    <cellStyle name="Poznámka 10 5" xfId="434"/>
    <cellStyle name="Poznámka 10 2 2" xfId="435"/>
    <cellStyle name="Poznámka 10 3 2" xfId="436"/>
    <cellStyle name="Poznámka 10 4 2" xfId="437"/>
    <cellStyle name="Poznámka 11 5" xfId="438"/>
    <cellStyle name="Poznámka 11 2 2" xfId="439"/>
    <cellStyle name="Poznámka 11 3 2" xfId="440"/>
    <cellStyle name="Poznámka 11 4 2" xfId="441"/>
    <cellStyle name="Poznámka 12 2" xfId="442"/>
    <cellStyle name="Poznámka 13 3" xfId="443"/>
    <cellStyle name="Poznámka 13 2 2" xfId="444"/>
    <cellStyle name="Poznámka 14 3" xfId="445"/>
    <cellStyle name="Poznámka 14 2 2" xfId="446"/>
    <cellStyle name="Poznámka 15 4" xfId="447"/>
    <cellStyle name="Poznámka 15 2 2" xfId="448"/>
    <cellStyle name="Poznámka 15 3 4" xfId="449"/>
    <cellStyle name="Poznámka 15 3 2 2" xfId="450"/>
    <cellStyle name="Poznámka 15 3 3 2" xfId="451"/>
    <cellStyle name="Poznámka 16 2" xfId="452"/>
    <cellStyle name="Poznámka 17 6" xfId="453"/>
    <cellStyle name="Poznámka 17 2 2" xfId="454"/>
    <cellStyle name="Poznámka 17 3 2" xfId="455"/>
    <cellStyle name="Poznámka 17 4 2" xfId="456"/>
    <cellStyle name="Poznámka 17 5 3" xfId="457"/>
    <cellStyle name="Poznámka 17 5 2 2" xfId="458"/>
    <cellStyle name="Poznámka 19 2" xfId="459"/>
    <cellStyle name="Poznámka 2 14" xfId="460"/>
    <cellStyle name="Poznámka 2 10 2" xfId="461"/>
    <cellStyle name="Poznámka 2 11 2" xfId="462"/>
    <cellStyle name="Poznámka 2 12 2" xfId="463"/>
    <cellStyle name="Poznámka 2 13 2" xfId="464"/>
    <cellStyle name="Poznámka 2 2 9" xfId="465"/>
    <cellStyle name="Poznámka 2 2 2 3" xfId="466"/>
    <cellStyle name="Poznámka 2 2 2 2 2" xfId="467"/>
    <cellStyle name="Poznámka 2 2 3 2" xfId="468"/>
    <cellStyle name="Poznámka 2 2 4 2" xfId="469"/>
    <cellStyle name="Poznámka 2 2 5 2" xfId="470"/>
    <cellStyle name="Poznámka 2 2 6 2" xfId="471"/>
    <cellStyle name="Poznámka 2 2 7 2" xfId="472"/>
    <cellStyle name="Poznámka 2 2 8 2" xfId="473"/>
    <cellStyle name="Poznámka 2 3 3" xfId="474"/>
    <cellStyle name="Poznámka 2 3 2 2" xfId="475"/>
    <cellStyle name="Poznámka 2 4 2" xfId="476"/>
    <cellStyle name="Poznámka 2 5 2" xfId="477"/>
    <cellStyle name="Poznámka 2 6 2" xfId="478"/>
    <cellStyle name="Poznámka 2 7 6" xfId="479"/>
    <cellStyle name="Poznámka 2 7 2 2" xfId="480"/>
    <cellStyle name="Poznámka 2 7 3 2" xfId="481"/>
    <cellStyle name="Poznámka 2 7 4 2" xfId="482"/>
    <cellStyle name="Poznámka 2 7 5 2" xfId="483"/>
    <cellStyle name="Poznámka 2 8 2" xfId="484"/>
    <cellStyle name="Poznámka 2 9 2" xfId="485"/>
    <cellStyle name="Poznámka 20 2" xfId="486"/>
    <cellStyle name="Poznámka 3 12" xfId="487"/>
    <cellStyle name="Poznámka 3 10 2" xfId="488"/>
    <cellStyle name="Poznámka 3 11 4" xfId="489"/>
    <cellStyle name="Poznámka 3 11 2 2" xfId="490"/>
    <cellStyle name="Poznámka 3 11 3 2" xfId="491"/>
    <cellStyle name="Poznámka 3 2 2" xfId="492"/>
    <cellStyle name="Poznámka 3 3 2" xfId="493"/>
    <cellStyle name="Poznámka 3 4 2" xfId="494"/>
    <cellStyle name="Poznámka 3 5 2" xfId="495"/>
    <cellStyle name="Poznámka 3 6 2" xfId="496"/>
    <cellStyle name="Poznámka 3 7 2" xfId="497"/>
    <cellStyle name="Poznámka 3 8 2" xfId="498"/>
    <cellStyle name="Poznámka 3 9 2" xfId="499"/>
    <cellStyle name="Poznámka 4 12" xfId="500"/>
    <cellStyle name="Poznámka 4 10 2" xfId="501"/>
    <cellStyle name="Poznámka 4 11 4" xfId="502"/>
    <cellStyle name="Poznámka 4 11 2 2" xfId="503"/>
    <cellStyle name="Poznámka 4 11 3 2" xfId="504"/>
    <cellStyle name="Poznámka 4 2 2" xfId="505"/>
    <cellStyle name="Poznámka 4 3 2" xfId="506"/>
    <cellStyle name="Poznámka 4 4 2" xfId="507"/>
    <cellStyle name="Poznámka 4 5 2" xfId="508"/>
    <cellStyle name="Poznámka 4 6 2" xfId="509"/>
    <cellStyle name="Poznámka 4 7 2" xfId="510"/>
    <cellStyle name="Poznámka 4 8 2" xfId="511"/>
    <cellStyle name="Poznámka 4 9 2" xfId="512"/>
    <cellStyle name="Poznámka 5 13" xfId="513"/>
    <cellStyle name="Poznámka 5 10 2" xfId="514"/>
    <cellStyle name="Poznámka 5 11 4" xfId="515"/>
    <cellStyle name="Poznámka 5 11 2 2" xfId="516"/>
    <cellStyle name="Poznámka 5 11 3 2" xfId="517"/>
    <cellStyle name="Poznámka 5 12 2" xfId="518"/>
    <cellStyle name="Poznámka 5 2 2" xfId="519"/>
    <cellStyle name="Poznámka 5 3 2" xfId="520"/>
    <cellStyle name="Poznámka 5 4 2" xfId="521"/>
    <cellStyle name="Poznámka 5 5 2" xfId="522"/>
    <cellStyle name="Poznámka 5 6 2" xfId="523"/>
    <cellStyle name="Poznámka 5 7 2" xfId="524"/>
    <cellStyle name="Poznámka 5 8 2" xfId="525"/>
    <cellStyle name="Poznámka 5 9 2" xfId="526"/>
    <cellStyle name="Poznámka 6 6" xfId="527"/>
    <cellStyle name="Poznámka 6 2 2" xfId="528"/>
    <cellStyle name="Poznámka 6 3 2" xfId="529"/>
    <cellStyle name="Poznámka 6 4 2" xfId="530"/>
    <cellStyle name="Poznámka 6 5 4" xfId="531"/>
    <cellStyle name="Poznámka 6 5 2 2" xfId="532"/>
    <cellStyle name="Poznámka 6 5 3 2" xfId="533"/>
    <cellStyle name="Poznámka 7 6" xfId="534"/>
    <cellStyle name="Poznámka 7 2 2" xfId="535"/>
    <cellStyle name="Poznámka 7 3 2" xfId="536"/>
    <cellStyle name="Poznámka 7 4 2" xfId="537"/>
    <cellStyle name="Poznámka 7 5 4" xfId="538"/>
    <cellStyle name="Poznámka 7 5 2 2" xfId="539"/>
    <cellStyle name="Poznámka 7 5 3 2" xfId="540"/>
    <cellStyle name="Poznámka 8 5" xfId="541"/>
    <cellStyle name="Poznámka 8 2 2" xfId="542"/>
    <cellStyle name="Poznámka 8 3 2" xfId="543"/>
    <cellStyle name="Poznámka 8 4 2" xfId="544"/>
    <cellStyle name="Poznámka 9 5" xfId="545"/>
    <cellStyle name="Poznámka 9 2 2" xfId="546"/>
    <cellStyle name="Poznámka 9 3 2" xfId="547"/>
    <cellStyle name="Poznámka 9 4 2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3"/>
  <sheetViews>
    <sheetView tabSelected="1" workbookViewId="0" topLeftCell="A1">
      <selection activeCell="A2" sqref="A2:B2"/>
    </sheetView>
  </sheetViews>
  <sheetFormatPr defaultColWidth="9.140625" defaultRowHeight="15"/>
  <cols>
    <col min="1" max="1" width="8.00390625" style="19" customWidth="1"/>
    <col min="2" max="2" width="46.28125" style="19" customWidth="1"/>
    <col min="3" max="4" width="10.140625" style="7" customWidth="1"/>
    <col min="5" max="6" width="14.421875" style="18" customWidth="1"/>
    <col min="7" max="7" width="28.140625" style="17" customWidth="1"/>
    <col min="8" max="16384" width="9.140625" style="17" customWidth="1"/>
  </cols>
  <sheetData>
    <row r="1" spans="1:6" ht="29.25" customHeight="1">
      <c r="A1" s="65" t="s">
        <v>147</v>
      </c>
      <c r="B1" s="65"/>
      <c r="C1" s="65"/>
      <c r="D1" s="65"/>
      <c r="E1" s="65"/>
      <c r="F1" s="65"/>
    </row>
    <row r="2" spans="1:16" ht="28.5" customHeight="1">
      <c r="A2" s="67" t="s">
        <v>19</v>
      </c>
      <c r="B2" s="67"/>
      <c r="C2" s="67" t="s">
        <v>112</v>
      </c>
      <c r="D2" s="67"/>
      <c r="E2" s="67"/>
      <c r="F2" s="67"/>
      <c r="H2" s="16"/>
      <c r="I2" s="16"/>
      <c r="J2" s="16"/>
      <c r="K2" s="16"/>
      <c r="L2" s="16"/>
      <c r="M2" s="16"/>
      <c r="N2" s="16"/>
      <c r="O2" s="16"/>
      <c r="P2" s="16"/>
    </row>
    <row r="3" spans="1:16" ht="28.5" customHeight="1">
      <c r="A3" s="67" t="s">
        <v>20</v>
      </c>
      <c r="B3" s="67"/>
      <c r="C3" s="67" t="s">
        <v>114</v>
      </c>
      <c r="D3" s="67"/>
      <c r="E3" s="67"/>
      <c r="F3" s="67"/>
      <c r="H3" s="16"/>
      <c r="I3" s="16"/>
      <c r="J3" s="16"/>
      <c r="K3" s="16"/>
      <c r="L3" s="16"/>
      <c r="M3" s="16"/>
      <c r="N3" s="16"/>
      <c r="O3" s="16"/>
      <c r="P3" s="16"/>
    </row>
    <row r="4" spans="1:16" ht="28.5" customHeight="1">
      <c r="A4" s="68" t="s">
        <v>21</v>
      </c>
      <c r="B4" s="68"/>
      <c r="C4" s="68" t="s">
        <v>115</v>
      </c>
      <c r="D4" s="68"/>
      <c r="E4" s="68"/>
      <c r="F4" s="68"/>
      <c r="H4" s="15"/>
      <c r="I4" s="15"/>
      <c r="J4" s="15"/>
      <c r="K4" s="15"/>
      <c r="L4" s="15"/>
      <c r="M4" s="15"/>
      <c r="N4" s="15"/>
      <c r="O4" s="15"/>
      <c r="P4" s="15"/>
    </row>
    <row r="5" spans="1:19" ht="18.75" customHeight="1">
      <c r="A5" s="69" t="s">
        <v>22</v>
      </c>
      <c r="B5" s="69"/>
      <c r="C5" s="68" t="s">
        <v>113</v>
      </c>
      <c r="D5" s="68"/>
      <c r="E5" s="68"/>
      <c r="F5" s="68"/>
      <c r="H5" s="14"/>
      <c r="I5" s="14"/>
      <c r="K5" s="15"/>
      <c r="L5" s="15"/>
      <c r="M5" s="15"/>
      <c r="N5" s="15"/>
      <c r="O5" s="15"/>
      <c r="P5" s="15"/>
      <c r="Q5" s="15"/>
      <c r="R5" s="15"/>
      <c r="S5" s="15"/>
    </row>
    <row r="6" spans="1:12" ht="18.75" customHeight="1">
      <c r="A6" s="66" t="s">
        <v>8</v>
      </c>
      <c r="B6" s="66"/>
      <c r="C6" s="64">
        <f>SUM(C7:F9)</f>
        <v>0</v>
      </c>
      <c r="D6" s="64"/>
      <c r="E6" s="64"/>
      <c r="F6" s="64"/>
      <c r="G6" s="13"/>
      <c r="H6" s="13"/>
      <c r="I6" s="13"/>
      <c r="J6" s="13"/>
      <c r="K6" s="13"/>
      <c r="L6" s="13"/>
    </row>
    <row r="7" spans="1:8" ht="18.75" customHeight="1">
      <c r="A7" s="63" t="s">
        <v>0</v>
      </c>
      <c r="B7" s="63"/>
      <c r="C7" s="58">
        <f>F26</f>
        <v>0</v>
      </c>
      <c r="D7" s="58"/>
      <c r="E7" s="58"/>
      <c r="F7" s="58"/>
      <c r="G7" s="13"/>
      <c r="H7" s="13"/>
    </row>
    <row r="8" spans="1:8" ht="18.75" customHeight="1">
      <c r="A8" s="63" t="s">
        <v>1</v>
      </c>
      <c r="B8" s="63"/>
      <c r="C8" s="58">
        <f>F67</f>
        <v>0</v>
      </c>
      <c r="D8" s="58"/>
      <c r="E8" s="58"/>
      <c r="F8" s="58"/>
      <c r="G8" s="13"/>
      <c r="H8" s="13"/>
    </row>
    <row r="9" spans="1:8" ht="18.75" customHeight="1">
      <c r="A9" s="63" t="s">
        <v>2</v>
      </c>
      <c r="B9" s="63"/>
      <c r="C9" s="58">
        <f>F139</f>
        <v>0</v>
      </c>
      <c r="D9" s="58"/>
      <c r="E9" s="58"/>
      <c r="F9" s="58"/>
      <c r="G9" s="13"/>
      <c r="H9" s="13"/>
    </row>
    <row r="10" spans="1:12" ht="18.75" customHeight="1">
      <c r="A10" s="70" t="s">
        <v>9</v>
      </c>
      <c r="B10" s="70"/>
      <c r="C10" s="64">
        <f>SUM(C12:F15)</f>
        <v>0</v>
      </c>
      <c r="D10" s="64"/>
      <c r="E10" s="64"/>
      <c r="F10" s="64"/>
      <c r="G10" s="12"/>
      <c r="H10" s="12"/>
      <c r="I10" s="12"/>
      <c r="J10" s="12"/>
      <c r="K10" s="12"/>
      <c r="L10" s="12"/>
    </row>
    <row r="11" spans="1:9" ht="18.75" customHeight="1">
      <c r="A11" s="63" t="s">
        <v>3</v>
      </c>
      <c r="B11" s="63"/>
      <c r="C11" s="58"/>
      <c r="D11" s="58"/>
      <c r="E11" s="58"/>
      <c r="F11" s="58"/>
      <c r="G11" s="13"/>
      <c r="H11" s="13"/>
      <c r="I11" s="11"/>
    </row>
    <row r="12" spans="1:9" ht="18.75" customHeight="1">
      <c r="A12" s="63" t="s">
        <v>4</v>
      </c>
      <c r="B12" s="63"/>
      <c r="C12" s="58">
        <f>F143</f>
        <v>0</v>
      </c>
      <c r="D12" s="58"/>
      <c r="E12" s="58"/>
      <c r="F12" s="58"/>
      <c r="G12" s="13"/>
      <c r="H12" s="13"/>
      <c r="I12" s="13"/>
    </row>
    <row r="13" spans="1:9" ht="18.75" customHeight="1">
      <c r="A13" s="63" t="s">
        <v>5</v>
      </c>
      <c r="B13" s="63"/>
      <c r="C13" s="58">
        <f aca="true" t="shared" si="0" ref="C13:C15">F144</f>
        <v>0</v>
      </c>
      <c r="D13" s="58"/>
      <c r="E13" s="58"/>
      <c r="F13" s="58"/>
      <c r="G13" s="13"/>
      <c r="H13" s="13"/>
      <c r="I13" s="13"/>
    </row>
    <row r="14" spans="1:9" ht="18.75" customHeight="1">
      <c r="A14" s="63" t="s">
        <v>6</v>
      </c>
      <c r="B14" s="63"/>
      <c r="C14" s="58">
        <f t="shared" si="0"/>
        <v>0</v>
      </c>
      <c r="D14" s="58"/>
      <c r="E14" s="58"/>
      <c r="F14" s="58"/>
      <c r="G14" s="13"/>
      <c r="H14" s="13"/>
      <c r="I14" s="13"/>
    </row>
    <row r="15" spans="1:9" ht="18.75" customHeight="1">
      <c r="A15" s="63" t="s">
        <v>7</v>
      </c>
      <c r="B15" s="63"/>
      <c r="C15" s="58">
        <f t="shared" si="0"/>
        <v>0</v>
      </c>
      <c r="D15" s="58"/>
      <c r="E15" s="58"/>
      <c r="F15" s="58"/>
      <c r="G15" s="13"/>
      <c r="H15" s="13"/>
      <c r="I15" s="13"/>
    </row>
    <row r="16" spans="1:16" ht="18.75" customHeight="1">
      <c r="A16" s="66" t="s">
        <v>103</v>
      </c>
      <c r="B16" s="66"/>
      <c r="C16" s="64">
        <f>C6+C10</f>
        <v>0</v>
      </c>
      <c r="D16" s="64"/>
      <c r="E16" s="64"/>
      <c r="F16" s="64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8.75" customHeight="1">
      <c r="A17" s="66" t="s">
        <v>10</v>
      </c>
      <c r="B17" s="66"/>
      <c r="C17" s="64">
        <f>C16*1.21</f>
        <v>0</v>
      </c>
      <c r="D17" s="64"/>
      <c r="E17" s="64"/>
      <c r="F17" s="64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6"/>
      <c r="B18" s="6"/>
      <c r="C18" s="8"/>
      <c r="D18" s="8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6" ht="15">
      <c r="A19" s="60" t="s">
        <v>0</v>
      </c>
      <c r="B19" s="61"/>
      <c r="C19" s="61"/>
      <c r="D19" s="61"/>
      <c r="E19" s="61"/>
      <c r="F19" s="62"/>
    </row>
    <row r="20" spans="1:7" ht="15">
      <c r="A20" s="43" t="s">
        <v>17</v>
      </c>
      <c r="B20" s="53" t="s">
        <v>18</v>
      </c>
      <c r="C20" s="42" t="s">
        <v>13</v>
      </c>
      <c r="D20" s="42" t="s">
        <v>14</v>
      </c>
      <c r="E20" s="41" t="s">
        <v>15</v>
      </c>
      <c r="F20" s="41" t="s">
        <v>16</v>
      </c>
      <c r="G20" s="13"/>
    </row>
    <row r="21" spans="1:6" ht="15">
      <c r="A21" s="40">
        <v>1</v>
      </c>
      <c r="B21" s="48" t="s">
        <v>11</v>
      </c>
      <c r="C21" s="39" t="s">
        <v>23</v>
      </c>
      <c r="D21" s="49">
        <v>1</v>
      </c>
      <c r="E21" s="38"/>
      <c r="F21" s="38">
        <f>D21*E21</f>
        <v>0</v>
      </c>
    </row>
    <row r="22" spans="1:6" ht="15">
      <c r="A22" s="40">
        <v>2</v>
      </c>
      <c r="B22" s="48" t="s">
        <v>116</v>
      </c>
      <c r="C22" s="39" t="s">
        <v>23</v>
      </c>
      <c r="D22" s="49">
        <v>1</v>
      </c>
      <c r="E22" s="38"/>
      <c r="F22" s="38">
        <f aca="true" t="shared" si="1" ref="F22:F23">D22*E22</f>
        <v>0</v>
      </c>
    </row>
    <row r="23" spans="1:6" ht="15">
      <c r="A23" s="40">
        <v>3</v>
      </c>
      <c r="B23" s="48" t="s">
        <v>12</v>
      </c>
      <c r="C23" s="39" t="s">
        <v>23</v>
      </c>
      <c r="D23" s="49">
        <v>1</v>
      </c>
      <c r="E23" s="38"/>
      <c r="F23" s="38">
        <f t="shared" si="1"/>
        <v>0</v>
      </c>
    </row>
    <row r="24" spans="1:6" ht="15">
      <c r="A24" s="40"/>
      <c r="B24" s="37" t="s">
        <v>16</v>
      </c>
      <c r="C24" s="36"/>
      <c r="D24" s="44"/>
      <c r="E24" s="35"/>
      <c r="F24" s="35">
        <f>SUM(F21:F23)</f>
        <v>0</v>
      </c>
    </row>
    <row r="25" spans="1:6" ht="15">
      <c r="A25" s="40"/>
      <c r="B25" s="34" t="s">
        <v>24</v>
      </c>
      <c r="C25" s="33"/>
      <c r="D25" s="32"/>
      <c r="E25" s="32">
        <v>0.036</v>
      </c>
      <c r="F25" s="31">
        <f>F24*E25</f>
        <v>0</v>
      </c>
    </row>
    <row r="26" spans="1:6" ht="15">
      <c r="A26" s="24"/>
      <c r="B26" s="23" t="s">
        <v>25</v>
      </c>
      <c r="C26" s="22"/>
      <c r="D26" s="22"/>
      <c r="E26" s="21"/>
      <c r="F26" s="21">
        <f>F24+F25</f>
        <v>0</v>
      </c>
    </row>
    <row r="27" spans="1:6" ht="15">
      <c r="A27" s="4"/>
      <c r="B27" s="1"/>
      <c r="C27" s="2"/>
      <c r="D27" s="2"/>
      <c r="E27" s="3"/>
      <c r="F27" s="3"/>
    </row>
    <row r="28" spans="1:6" ht="15">
      <c r="A28" s="59" t="s">
        <v>93</v>
      </c>
      <c r="B28" s="59"/>
      <c r="C28" s="59"/>
      <c r="D28" s="59"/>
      <c r="E28" s="59"/>
      <c r="F28" s="59"/>
    </row>
    <row r="29" spans="1:6" ht="15">
      <c r="A29" s="43" t="s">
        <v>17</v>
      </c>
      <c r="B29" s="53" t="s">
        <v>18</v>
      </c>
      <c r="C29" s="42" t="s">
        <v>13</v>
      </c>
      <c r="D29" s="42" t="s">
        <v>14</v>
      </c>
      <c r="E29" s="41" t="s">
        <v>15</v>
      </c>
      <c r="F29" s="41" t="s">
        <v>16</v>
      </c>
    </row>
    <row r="30" spans="1:6" ht="15">
      <c r="A30" s="40">
        <v>1</v>
      </c>
      <c r="B30" s="54" t="s">
        <v>26</v>
      </c>
      <c r="C30" s="55" t="s">
        <v>23</v>
      </c>
      <c r="D30" s="56">
        <v>2</v>
      </c>
      <c r="E30" s="29"/>
      <c r="F30" s="29">
        <f>D30*E30</f>
        <v>0</v>
      </c>
    </row>
    <row r="31" spans="1:6" ht="15">
      <c r="A31" s="40">
        <v>2</v>
      </c>
      <c r="B31" s="54" t="s">
        <v>27</v>
      </c>
      <c r="C31" s="55" t="s">
        <v>23</v>
      </c>
      <c r="D31" s="56">
        <v>2</v>
      </c>
      <c r="E31" s="29"/>
      <c r="F31" s="29">
        <f aca="true" t="shared" si="2" ref="F31:F62">D31*E31</f>
        <v>0</v>
      </c>
    </row>
    <row r="32" spans="1:6" ht="15">
      <c r="A32" s="40">
        <v>3</v>
      </c>
      <c r="B32" s="54" t="s">
        <v>28</v>
      </c>
      <c r="C32" s="55" t="s">
        <v>23</v>
      </c>
      <c r="D32" s="56">
        <v>2</v>
      </c>
      <c r="E32" s="29"/>
      <c r="F32" s="29">
        <f t="shared" si="2"/>
        <v>0</v>
      </c>
    </row>
    <row r="33" spans="1:6" ht="15">
      <c r="A33" s="40">
        <v>4</v>
      </c>
      <c r="B33" s="54" t="s">
        <v>38</v>
      </c>
      <c r="C33" s="55" t="s">
        <v>23</v>
      </c>
      <c r="D33" s="56">
        <v>2</v>
      </c>
      <c r="E33" s="29"/>
      <c r="F33" s="29">
        <f t="shared" si="2"/>
        <v>0</v>
      </c>
    </row>
    <row r="34" spans="1:6" ht="15">
      <c r="A34" s="40">
        <v>5</v>
      </c>
      <c r="B34" s="54" t="s">
        <v>39</v>
      </c>
      <c r="C34" s="55" t="s">
        <v>23</v>
      </c>
      <c r="D34" s="56">
        <v>2</v>
      </c>
      <c r="E34" s="29"/>
      <c r="F34" s="29">
        <f t="shared" si="2"/>
        <v>0</v>
      </c>
    </row>
    <row r="35" spans="1:6" ht="15">
      <c r="A35" s="40">
        <v>6</v>
      </c>
      <c r="B35" s="54" t="s">
        <v>117</v>
      </c>
      <c r="C35" s="55" t="s">
        <v>23</v>
      </c>
      <c r="D35" s="56">
        <v>1</v>
      </c>
      <c r="E35" s="29"/>
      <c r="F35" s="29">
        <f t="shared" si="2"/>
        <v>0</v>
      </c>
    </row>
    <row r="36" spans="1:6" ht="15">
      <c r="A36" s="40">
        <v>7</v>
      </c>
      <c r="B36" s="54" t="s">
        <v>104</v>
      </c>
      <c r="C36" s="55" t="s">
        <v>23</v>
      </c>
      <c r="D36" s="56">
        <v>3</v>
      </c>
      <c r="E36" s="29"/>
      <c r="F36" s="29">
        <f t="shared" si="2"/>
        <v>0</v>
      </c>
    </row>
    <row r="37" spans="1:6" ht="15">
      <c r="A37" s="40">
        <v>8</v>
      </c>
      <c r="B37" s="54" t="s">
        <v>32</v>
      </c>
      <c r="C37" s="55" t="s">
        <v>23</v>
      </c>
      <c r="D37" s="56">
        <v>3</v>
      </c>
      <c r="E37" s="29"/>
      <c r="F37" s="29">
        <f t="shared" si="2"/>
        <v>0</v>
      </c>
    </row>
    <row r="38" spans="1:6" ht="15">
      <c r="A38" s="40">
        <v>9</v>
      </c>
      <c r="B38" s="54" t="s">
        <v>29</v>
      </c>
      <c r="C38" s="55" t="s">
        <v>40</v>
      </c>
      <c r="D38" s="56">
        <v>47.571</v>
      </c>
      <c r="E38" s="29"/>
      <c r="F38" s="29">
        <f t="shared" si="2"/>
        <v>0</v>
      </c>
    </row>
    <row r="39" spans="1:6" ht="15">
      <c r="A39" s="40">
        <v>10</v>
      </c>
      <c r="B39" s="54" t="s">
        <v>30</v>
      </c>
      <c r="C39" s="55" t="s">
        <v>23</v>
      </c>
      <c r="D39" s="56">
        <v>14</v>
      </c>
      <c r="E39" s="29"/>
      <c r="F39" s="29">
        <f t="shared" si="2"/>
        <v>0</v>
      </c>
    </row>
    <row r="40" spans="1:6" ht="15">
      <c r="A40" s="40">
        <v>11</v>
      </c>
      <c r="B40" s="54" t="s">
        <v>31</v>
      </c>
      <c r="C40" s="55" t="s">
        <v>23</v>
      </c>
      <c r="D40" s="56">
        <v>4</v>
      </c>
      <c r="E40" s="29"/>
      <c r="F40" s="29">
        <f t="shared" si="2"/>
        <v>0</v>
      </c>
    </row>
    <row r="41" spans="1:6" ht="15">
      <c r="A41" s="40">
        <v>12</v>
      </c>
      <c r="B41" s="54" t="s">
        <v>33</v>
      </c>
      <c r="C41" s="55" t="s">
        <v>42</v>
      </c>
      <c r="D41" s="56">
        <v>13.5</v>
      </c>
      <c r="E41" s="29"/>
      <c r="F41" s="29">
        <f t="shared" si="2"/>
        <v>0</v>
      </c>
    </row>
    <row r="42" spans="1:6" ht="15">
      <c r="A42" s="40">
        <v>13</v>
      </c>
      <c r="B42" s="54" t="s">
        <v>34</v>
      </c>
      <c r="C42" s="55" t="s">
        <v>23</v>
      </c>
      <c r="D42" s="56">
        <v>2</v>
      </c>
      <c r="E42" s="29"/>
      <c r="F42" s="29">
        <f t="shared" si="2"/>
        <v>0</v>
      </c>
    </row>
    <row r="43" spans="1:6" ht="15">
      <c r="A43" s="40">
        <v>14</v>
      </c>
      <c r="B43" s="54" t="s">
        <v>35</v>
      </c>
      <c r="C43" s="55" t="s">
        <v>40</v>
      </c>
      <c r="D43" s="56">
        <v>3</v>
      </c>
      <c r="E43" s="29"/>
      <c r="F43" s="29">
        <f t="shared" si="2"/>
        <v>0</v>
      </c>
    </row>
    <row r="44" spans="1:6" ht="15">
      <c r="A44" s="40">
        <v>15</v>
      </c>
      <c r="B44" s="54" t="s">
        <v>36</v>
      </c>
      <c r="C44" s="55" t="s">
        <v>40</v>
      </c>
      <c r="D44" s="56">
        <v>1</v>
      </c>
      <c r="E44" s="29"/>
      <c r="F44" s="29">
        <f t="shared" si="2"/>
        <v>0</v>
      </c>
    </row>
    <row r="45" spans="1:6" ht="15">
      <c r="A45" s="40">
        <v>16</v>
      </c>
      <c r="B45" s="54" t="s">
        <v>37</v>
      </c>
      <c r="C45" s="55" t="s">
        <v>43</v>
      </c>
      <c r="D45" s="56">
        <v>4</v>
      </c>
      <c r="E45" s="29"/>
      <c r="F45" s="29">
        <f t="shared" si="2"/>
        <v>0</v>
      </c>
    </row>
    <row r="46" spans="1:6" ht="15">
      <c r="A46" s="59" t="s">
        <v>94</v>
      </c>
      <c r="B46" s="59"/>
      <c r="C46" s="59"/>
      <c r="D46" s="59"/>
      <c r="E46" s="59"/>
      <c r="F46" s="59"/>
    </row>
    <row r="47" spans="1:6" ht="15">
      <c r="A47" s="40">
        <v>1</v>
      </c>
      <c r="B47" s="54" t="s">
        <v>118</v>
      </c>
      <c r="C47" s="55" t="s">
        <v>23</v>
      </c>
      <c r="D47" s="56">
        <v>2</v>
      </c>
      <c r="E47" s="29"/>
      <c r="F47" s="29">
        <f t="shared" si="2"/>
        <v>0</v>
      </c>
    </row>
    <row r="48" spans="1:6" ht="15">
      <c r="A48" s="40">
        <v>2</v>
      </c>
      <c r="B48" s="54" t="s">
        <v>119</v>
      </c>
      <c r="C48" s="55" t="s">
        <v>23</v>
      </c>
      <c r="D48" s="56">
        <v>2</v>
      </c>
      <c r="E48" s="29"/>
      <c r="F48" s="29">
        <f t="shared" si="2"/>
        <v>0</v>
      </c>
    </row>
    <row r="49" spans="1:6" ht="15">
      <c r="A49" s="40">
        <v>3</v>
      </c>
      <c r="B49" s="54" t="s">
        <v>120</v>
      </c>
      <c r="C49" s="55" t="s">
        <v>23</v>
      </c>
      <c r="D49" s="56">
        <v>2</v>
      </c>
      <c r="E49" s="29"/>
      <c r="F49" s="29">
        <f t="shared" si="2"/>
        <v>0</v>
      </c>
    </row>
    <row r="50" spans="1:6" ht="15">
      <c r="A50" s="40">
        <v>4</v>
      </c>
      <c r="B50" s="54" t="s">
        <v>121</v>
      </c>
      <c r="C50" s="55" t="s">
        <v>23</v>
      </c>
      <c r="D50" s="56">
        <v>6</v>
      </c>
      <c r="E50" s="29"/>
      <c r="F50" s="29">
        <f t="shared" si="2"/>
        <v>0</v>
      </c>
    </row>
    <row r="51" spans="1:6" ht="15">
      <c r="A51" s="40">
        <v>5</v>
      </c>
      <c r="B51" s="54" t="s">
        <v>44</v>
      </c>
      <c r="C51" s="55" t="s">
        <v>23</v>
      </c>
      <c r="D51" s="56">
        <v>2</v>
      </c>
      <c r="E51" s="29"/>
      <c r="F51" s="29">
        <f t="shared" si="2"/>
        <v>0</v>
      </c>
    </row>
    <row r="52" spans="1:6" ht="15">
      <c r="A52" s="40">
        <v>6</v>
      </c>
      <c r="B52" s="54" t="s">
        <v>45</v>
      </c>
      <c r="C52" s="55" t="s">
        <v>23</v>
      </c>
      <c r="D52" s="56">
        <v>2</v>
      </c>
      <c r="E52" s="29"/>
      <c r="F52" s="29">
        <f t="shared" si="2"/>
        <v>0</v>
      </c>
    </row>
    <row r="53" spans="1:6" ht="15">
      <c r="A53" s="40">
        <v>7</v>
      </c>
      <c r="B53" s="54" t="s">
        <v>46</v>
      </c>
      <c r="C53" s="55" t="s">
        <v>41</v>
      </c>
      <c r="D53" s="56">
        <v>18</v>
      </c>
      <c r="E53" s="29"/>
      <c r="F53" s="29">
        <f t="shared" si="2"/>
        <v>0</v>
      </c>
    </row>
    <row r="54" spans="1:6" ht="15">
      <c r="A54" s="40">
        <v>8</v>
      </c>
      <c r="B54" s="54" t="s">
        <v>122</v>
      </c>
      <c r="C54" s="55" t="s">
        <v>23</v>
      </c>
      <c r="D54" s="56">
        <v>2</v>
      </c>
      <c r="E54" s="29"/>
      <c r="F54" s="29">
        <f t="shared" si="2"/>
        <v>0</v>
      </c>
    </row>
    <row r="55" spans="1:6" ht="15">
      <c r="A55" s="40">
        <v>9</v>
      </c>
      <c r="B55" s="28" t="s">
        <v>128</v>
      </c>
      <c r="C55" s="55" t="s">
        <v>41</v>
      </c>
      <c r="D55" s="56">
        <v>46</v>
      </c>
      <c r="E55" s="29"/>
      <c r="F55" s="29">
        <f t="shared" si="2"/>
        <v>0</v>
      </c>
    </row>
    <row r="56" spans="1:6" ht="15">
      <c r="A56" s="40">
        <v>10</v>
      </c>
      <c r="B56" s="54" t="s">
        <v>36</v>
      </c>
      <c r="C56" s="55" t="s">
        <v>40</v>
      </c>
      <c r="D56" s="56">
        <v>1</v>
      </c>
      <c r="E56" s="29"/>
      <c r="F56" s="29">
        <f t="shared" si="2"/>
        <v>0</v>
      </c>
    </row>
    <row r="57" spans="1:6" ht="15">
      <c r="A57" s="40">
        <v>11</v>
      </c>
      <c r="B57" s="54" t="s">
        <v>47</v>
      </c>
      <c r="C57" s="55" t="s">
        <v>48</v>
      </c>
      <c r="D57" s="56">
        <v>1.7</v>
      </c>
      <c r="E57" s="29"/>
      <c r="F57" s="29">
        <f t="shared" si="2"/>
        <v>0</v>
      </c>
    </row>
    <row r="58" spans="1:6" ht="15">
      <c r="A58" s="40">
        <v>12</v>
      </c>
      <c r="B58" s="54" t="s">
        <v>123</v>
      </c>
      <c r="C58" s="55" t="s">
        <v>41</v>
      </c>
      <c r="D58" s="56">
        <v>18</v>
      </c>
      <c r="E58" s="29"/>
      <c r="F58" s="29">
        <f t="shared" si="2"/>
        <v>0</v>
      </c>
    </row>
    <row r="59" spans="1:6" ht="15">
      <c r="A59" s="40">
        <v>13</v>
      </c>
      <c r="B59" s="54" t="s">
        <v>124</v>
      </c>
      <c r="C59" s="55" t="s">
        <v>23</v>
      </c>
      <c r="D59" s="56">
        <v>1</v>
      </c>
      <c r="E59" s="29"/>
      <c r="F59" s="29">
        <f t="shared" si="2"/>
        <v>0</v>
      </c>
    </row>
    <row r="60" spans="1:6" ht="15">
      <c r="A60" s="40">
        <v>14</v>
      </c>
      <c r="B60" s="54" t="s">
        <v>125</v>
      </c>
      <c r="C60" s="55" t="s">
        <v>48</v>
      </c>
      <c r="D60" s="56">
        <v>0.6</v>
      </c>
      <c r="E60" s="29"/>
      <c r="F60" s="29">
        <f t="shared" si="2"/>
        <v>0</v>
      </c>
    </row>
    <row r="61" spans="1:6" ht="15">
      <c r="A61" s="40">
        <v>15</v>
      </c>
      <c r="B61" s="54" t="s">
        <v>126</v>
      </c>
      <c r="C61" s="55" t="s">
        <v>43</v>
      </c>
      <c r="D61" s="56">
        <v>3.6</v>
      </c>
      <c r="E61" s="29"/>
      <c r="F61" s="29">
        <f t="shared" si="2"/>
        <v>0</v>
      </c>
    </row>
    <row r="62" spans="1:6" ht="15">
      <c r="A62" s="40">
        <v>16</v>
      </c>
      <c r="B62" s="54" t="s">
        <v>127</v>
      </c>
      <c r="C62" s="55" t="s">
        <v>43</v>
      </c>
      <c r="D62" s="56">
        <v>0.6</v>
      </c>
      <c r="E62" s="29"/>
      <c r="F62" s="29">
        <f t="shared" si="2"/>
        <v>0</v>
      </c>
    </row>
    <row r="63" spans="1:6" ht="15">
      <c r="A63" s="40"/>
      <c r="B63" s="27" t="s">
        <v>49</v>
      </c>
      <c r="C63" s="33"/>
      <c r="D63" s="32"/>
      <c r="E63" s="32">
        <v>0.05</v>
      </c>
      <c r="F63" s="31">
        <f>E63*SUMIF(C29:C62,"m",F29:F62)</f>
        <v>0</v>
      </c>
    </row>
    <row r="64" spans="1:6" ht="15">
      <c r="A64" s="40"/>
      <c r="B64" s="37" t="s">
        <v>16</v>
      </c>
      <c r="C64" s="36"/>
      <c r="D64" s="44"/>
      <c r="E64" s="44"/>
      <c r="F64" s="35">
        <f>SUM(F30:F63)</f>
        <v>0</v>
      </c>
    </row>
    <row r="65" spans="1:6" ht="15">
      <c r="A65" s="40"/>
      <c r="B65" s="26" t="s">
        <v>50</v>
      </c>
      <c r="C65" s="33"/>
      <c r="D65" s="32"/>
      <c r="E65" s="32">
        <v>0.05</v>
      </c>
      <c r="F65" s="31">
        <f>F64*E65</f>
        <v>0</v>
      </c>
    </row>
    <row r="66" spans="1:6" ht="15">
      <c r="A66" s="40"/>
      <c r="B66" s="34" t="s">
        <v>51</v>
      </c>
      <c r="C66" s="33"/>
      <c r="D66" s="32"/>
      <c r="E66" s="32">
        <v>0.036</v>
      </c>
      <c r="F66" s="31">
        <f>F64*E66</f>
        <v>0</v>
      </c>
    </row>
    <row r="67" spans="1:6" s="5" customFormat="1" ht="14.25">
      <c r="A67" s="20"/>
      <c r="B67" s="20" t="s">
        <v>52</v>
      </c>
      <c r="C67" s="22"/>
      <c r="D67" s="22"/>
      <c r="E67" s="21"/>
      <c r="F67" s="21">
        <f>SUM(F64:F66)</f>
        <v>0</v>
      </c>
    </row>
    <row r="68" spans="1:6" ht="15">
      <c r="A68" s="4"/>
      <c r="B68" s="4"/>
      <c r="C68" s="2"/>
      <c r="D68" s="2"/>
      <c r="E68" s="3"/>
      <c r="F68" s="3"/>
    </row>
    <row r="69" spans="1:6" ht="15">
      <c r="A69" s="59" t="s">
        <v>95</v>
      </c>
      <c r="B69" s="59"/>
      <c r="C69" s="59"/>
      <c r="D69" s="59"/>
      <c r="E69" s="59"/>
      <c r="F69" s="59"/>
    </row>
    <row r="70" spans="1:6" s="57" customFormat="1" ht="15" customHeight="1">
      <c r="A70" s="43" t="s">
        <v>17</v>
      </c>
      <c r="B70" s="53" t="s">
        <v>18</v>
      </c>
      <c r="C70" s="42" t="s">
        <v>13</v>
      </c>
      <c r="D70" s="42" t="s">
        <v>14</v>
      </c>
      <c r="E70" s="41" t="s">
        <v>15</v>
      </c>
      <c r="F70" s="41" t="s">
        <v>16</v>
      </c>
    </row>
    <row r="71" spans="1:6" s="57" customFormat="1" ht="15" customHeight="1">
      <c r="A71" s="40">
        <v>1</v>
      </c>
      <c r="B71" s="25" t="s">
        <v>53</v>
      </c>
      <c r="C71" s="47" t="s">
        <v>23</v>
      </c>
      <c r="D71" s="49">
        <v>2</v>
      </c>
      <c r="E71" s="29"/>
      <c r="F71" s="29">
        <f aca="true" t="shared" si="3" ref="F71:F124">D71*E71</f>
        <v>0</v>
      </c>
    </row>
    <row r="72" spans="1:6" s="57" customFormat="1" ht="15" customHeight="1">
      <c r="A72" s="40">
        <v>2</v>
      </c>
      <c r="B72" s="25" t="s">
        <v>54</v>
      </c>
      <c r="C72" s="47" t="s">
        <v>41</v>
      </c>
      <c r="D72" s="49">
        <v>50</v>
      </c>
      <c r="E72" s="29"/>
      <c r="F72" s="29">
        <f t="shared" si="3"/>
        <v>0</v>
      </c>
    </row>
    <row r="73" spans="1:6" s="57" customFormat="1" ht="15" customHeight="1">
      <c r="A73" s="40">
        <v>3</v>
      </c>
      <c r="B73" s="25" t="s">
        <v>55</v>
      </c>
      <c r="C73" s="47" t="s">
        <v>23</v>
      </c>
      <c r="D73" s="49">
        <v>4</v>
      </c>
      <c r="E73" s="29"/>
      <c r="F73" s="29">
        <f t="shared" si="3"/>
        <v>0</v>
      </c>
    </row>
    <row r="74" spans="1:6" s="57" customFormat="1" ht="15" customHeight="1">
      <c r="A74" s="40">
        <v>4</v>
      </c>
      <c r="B74" s="25" t="s">
        <v>56</v>
      </c>
      <c r="C74" s="47" t="s">
        <v>23</v>
      </c>
      <c r="D74" s="49">
        <v>14</v>
      </c>
      <c r="E74" s="29"/>
      <c r="F74" s="29">
        <f t="shared" si="3"/>
        <v>0</v>
      </c>
    </row>
    <row r="75" spans="1:6" s="57" customFormat="1" ht="15" customHeight="1">
      <c r="A75" s="40">
        <v>5</v>
      </c>
      <c r="B75" s="25" t="s">
        <v>57</v>
      </c>
      <c r="C75" s="47" t="s">
        <v>41</v>
      </c>
      <c r="D75" s="49">
        <v>6</v>
      </c>
      <c r="E75" s="29"/>
      <c r="F75" s="29">
        <f t="shared" si="3"/>
        <v>0</v>
      </c>
    </row>
    <row r="76" spans="1:6" s="57" customFormat="1" ht="15" customHeight="1">
      <c r="A76" s="40">
        <v>6</v>
      </c>
      <c r="B76" s="25" t="s">
        <v>58</v>
      </c>
      <c r="C76" s="47" t="s">
        <v>48</v>
      </c>
      <c r="D76" s="49">
        <v>12</v>
      </c>
      <c r="E76" s="29"/>
      <c r="F76" s="29">
        <f t="shared" si="3"/>
        <v>0</v>
      </c>
    </row>
    <row r="77" spans="1:6" s="57" customFormat="1" ht="15" customHeight="1">
      <c r="A77" s="40">
        <v>7</v>
      </c>
      <c r="B77" s="25" t="s">
        <v>105</v>
      </c>
      <c r="C77" s="47" t="s">
        <v>48</v>
      </c>
      <c r="D77" s="49">
        <v>6.55</v>
      </c>
      <c r="E77" s="29"/>
      <c r="F77" s="29">
        <f t="shared" si="3"/>
        <v>0</v>
      </c>
    </row>
    <row r="78" spans="1:6" s="57" customFormat="1" ht="15" customHeight="1">
      <c r="A78" s="40">
        <v>8</v>
      </c>
      <c r="B78" s="25" t="s">
        <v>59</v>
      </c>
      <c r="C78" s="47" t="s">
        <v>48</v>
      </c>
      <c r="D78" s="49">
        <v>17.5</v>
      </c>
      <c r="E78" s="29"/>
      <c r="F78" s="29">
        <f t="shared" si="3"/>
        <v>0</v>
      </c>
    </row>
    <row r="79" spans="1:6" s="57" customFormat="1" ht="15" customHeight="1">
      <c r="A79" s="40">
        <v>9</v>
      </c>
      <c r="B79" s="25" t="s">
        <v>60</v>
      </c>
      <c r="C79" s="47" t="s">
        <v>41</v>
      </c>
      <c r="D79" s="49">
        <v>18</v>
      </c>
      <c r="E79" s="29"/>
      <c r="F79" s="29">
        <f t="shared" si="3"/>
        <v>0</v>
      </c>
    </row>
    <row r="80" spans="1:6" s="57" customFormat="1" ht="15" customHeight="1">
      <c r="A80" s="40">
        <v>10</v>
      </c>
      <c r="B80" s="25" t="s">
        <v>61</v>
      </c>
      <c r="C80" s="47" t="s">
        <v>41</v>
      </c>
      <c r="D80" s="49">
        <v>32</v>
      </c>
      <c r="E80" s="29"/>
      <c r="F80" s="29">
        <f t="shared" si="3"/>
        <v>0</v>
      </c>
    </row>
    <row r="81" spans="1:6" s="57" customFormat="1" ht="15" customHeight="1">
      <c r="A81" s="40">
        <v>11</v>
      </c>
      <c r="B81" s="25" t="s">
        <v>62</v>
      </c>
      <c r="C81" s="47" t="s">
        <v>41</v>
      </c>
      <c r="D81" s="49">
        <v>18</v>
      </c>
      <c r="E81" s="29"/>
      <c r="F81" s="29">
        <f t="shared" si="3"/>
        <v>0</v>
      </c>
    </row>
    <row r="82" spans="1:6" s="57" customFormat="1" ht="15" customHeight="1">
      <c r="A82" s="40">
        <v>12</v>
      </c>
      <c r="B82" s="25" t="s">
        <v>63</v>
      </c>
      <c r="C82" s="47" t="s">
        <v>41</v>
      </c>
      <c r="D82" s="49">
        <v>32</v>
      </c>
      <c r="E82" s="29"/>
      <c r="F82" s="29">
        <f t="shared" si="3"/>
        <v>0</v>
      </c>
    </row>
    <row r="83" spans="1:6" s="57" customFormat="1" ht="15" customHeight="1">
      <c r="A83" s="40">
        <v>13</v>
      </c>
      <c r="B83" s="25" t="s">
        <v>65</v>
      </c>
      <c r="C83" s="47" t="s">
        <v>42</v>
      </c>
      <c r="D83" s="49">
        <v>48</v>
      </c>
      <c r="E83" s="29"/>
      <c r="F83" s="29">
        <f t="shared" si="3"/>
        <v>0</v>
      </c>
    </row>
    <row r="84" spans="1:6" s="57" customFormat="1" ht="15" customHeight="1">
      <c r="A84" s="40">
        <v>14</v>
      </c>
      <c r="B84" s="25" t="s">
        <v>66</v>
      </c>
      <c r="C84" s="47" t="s">
        <v>42</v>
      </c>
      <c r="D84" s="49">
        <v>48</v>
      </c>
      <c r="E84" s="29"/>
      <c r="F84" s="29">
        <f t="shared" si="3"/>
        <v>0</v>
      </c>
    </row>
    <row r="85" spans="1:6" s="57" customFormat="1" ht="15" customHeight="1">
      <c r="A85" s="40">
        <v>15</v>
      </c>
      <c r="B85" s="25" t="s">
        <v>106</v>
      </c>
      <c r="C85" s="47" t="s">
        <v>42</v>
      </c>
      <c r="D85" s="49">
        <v>9</v>
      </c>
      <c r="E85" s="29"/>
      <c r="F85" s="29">
        <f t="shared" si="3"/>
        <v>0</v>
      </c>
    </row>
    <row r="86" spans="1:6" s="57" customFormat="1" ht="15" customHeight="1">
      <c r="A86" s="40">
        <v>16</v>
      </c>
      <c r="B86" s="25" t="s">
        <v>107</v>
      </c>
      <c r="C86" s="47" t="s">
        <v>42</v>
      </c>
      <c r="D86" s="49">
        <v>13.5</v>
      </c>
      <c r="E86" s="29"/>
      <c r="F86" s="29">
        <f t="shared" si="3"/>
        <v>0</v>
      </c>
    </row>
    <row r="87" spans="1:6" s="57" customFormat="1" ht="15" customHeight="1">
      <c r="A87" s="40">
        <v>17</v>
      </c>
      <c r="B87" s="25" t="s">
        <v>108</v>
      </c>
      <c r="C87" s="47" t="s">
        <v>42</v>
      </c>
      <c r="D87" s="49">
        <v>13.5</v>
      </c>
      <c r="E87" s="29"/>
      <c r="F87" s="29">
        <f t="shared" si="3"/>
        <v>0</v>
      </c>
    </row>
    <row r="88" spans="1:6" s="57" customFormat="1" ht="15" customHeight="1">
      <c r="A88" s="40">
        <v>18</v>
      </c>
      <c r="B88" s="25" t="s">
        <v>67</v>
      </c>
      <c r="C88" s="47" t="s">
        <v>48</v>
      </c>
      <c r="D88" s="49">
        <v>5.5</v>
      </c>
      <c r="E88" s="29"/>
      <c r="F88" s="29">
        <f t="shared" si="3"/>
        <v>0</v>
      </c>
    </row>
    <row r="89" spans="1:6" s="57" customFormat="1" ht="15" customHeight="1">
      <c r="A89" s="40">
        <v>19</v>
      </c>
      <c r="B89" s="25" t="s">
        <v>68</v>
      </c>
      <c r="C89" s="47" t="s">
        <v>48</v>
      </c>
      <c r="D89" s="49">
        <v>110</v>
      </c>
      <c r="E89" s="29"/>
      <c r="F89" s="29">
        <f t="shared" si="3"/>
        <v>0</v>
      </c>
    </row>
    <row r="90" spans="1:6" s="57" customFormat="1" ht="15" customHeight="1">
      <c r="A90" s="40">
        <v>20</v>
      </c>
      <c r="B90" s="25" t="s">
        <v>129</v>
      </c>
      <c r="C90" s="47" t="s">
        <v>23</v>
      </c>
      <c r="D90" s="49">
        <v>1</v>
      </c>
      <c r="E90" s="29"/>
      <c r="F90" s="29">
        <f t="shared" si="3"/>
        <v>0</v>
      </c>
    </row>
    <row r="91" spans="1:6" s="57" customFormat="1" ht="15" customHeight="1">
      <c r="A91" s="40">
        <v>21</v>
      </c>
      <c r="B91" s="25" t="s">
        <v>69</v>
      </c>
      <c r="C91" s="47" t="s">
        <v>23</v>
      </c>
      <c r="D91" s="49">
        <v>1</v>
      </c>
      <c r="E91" s="29"/>
      <c r="F91" s="29">
        <f t="shared" si="3"/>
        <v>0</v>
      </c>
    </row>
    <row r="92" spans="1:6" s="57" customFormat="1" ht="15" customHeight="1">
      <c r="A92" s="59" t="s">
        <v>96</v>
      </c>
      <c r="B92" s="59"/>
      <c r="C92" s="59"/>
      <c r="D92" s="59"/>
      <c r="E92" s="59"/>
      <c r="F92" s="59"/>
    </row>
    <row r="93" spans="1:6" s="57" customFormat="1" ht="15" customHeight="1">
      <c r="A93" s="40">
        <v>1</v>
      </c>
      <c r="B93" s="25" t="s">
        <v>130</v>
      </c>
      <c r="C93" s="47" t="s">
        <v>41</v>
      </c>
      <c r="D93" s="49">
        <v>46</v>
      </c>
      <c r="E93" s="29"/>
      <c r="F93" s="29">
        <f t="shared" si="3"/>
        <v>0</v>
      </c>
    </row>
    <row r="94" spans="1:6" s="57" customFormat="1" ht="15" customHeight="1">
      <c r="A94" s="40">
        <v>2</v>
      </c>
      <c r="B94" s="25" t="s">
        <v>64</v>
      </c>
      <c r="C94" s="47" t="s">
        <v>23</v>
      </c>
      <c r="D94" s="49">
        <v>2</v>
      </c>
      <c r="E94" s="29"/>
      <c r="F94" s="29">
        <f t="shared" si="3"/>
        <v>0</v>
      </c>
    </row>
    <row r="95" spans="1:6" s="57" customFormat="1" ht="15" customHeight="1">
      <c r="A95" s="40">
        <v>3</v>
      </c>
      <c r="B95" s="25" t="s">
        <v>131</v>
      </c>
      <c r="C95" s="47" t="s">
        <v>23</v>
      </c>
      <c r="D95" s="49">
        <v>2</v>
      </c>
      <c r="E95" s="29"/>
      <c r="F95" s="29">
        <f t="shared" si="3"/>
        <v>0</v>
      </c>
    </row>
    <row r="96" spans="1:6" s="57" customFormat="1" ht="15" customHeight="1">
      <c r="A96" s="40">
        <v>4</v>
      </c>
      <c r="B96" s="25" t="s">
        <v>70</v>
      </c>
      <c r="C96" s="47" t="s">
        <v>23</v>
      </c>
      <c r="D96" s="49">
        <v>2</v>
      </c>
      <c r="E96" s="29"/>
      <c r="F96" s="29">
        <f t="shared" si="3"/>
        <v>0</v>
      </c>
    </row>
    <row r="97" spans="1:6" s="57" customFormat="1" ht="15" customHeight="1">
      <c r="A97" s="40">
        <v>5</v>
      </c>
      <c r="B97" s="25" t="s">
        <v>71</v>
      </c>
      <c r="C97" s="47" t="s">
        <v>72</v>
      </c>
      <c r="D97" s="49">
        <v>0.02</v>
      </c>
      <c r="E97" s="29"/>
      <c r="F97" s="29">
        <f t="shared" si="3"/>
        <v>0</v>
      </c>
    </row>
    <row r="98" spans="1:6" s="57" customFormat="1" ht="15" customHeight="1">
      <c r="A98" s="40">
        <v>6</v>
      </c>
      <c r="B98" s="25" t="s">
        <v>109</v>
      </c>
      <c r="C98" s="47" t="s">
        <v>41</v>
      </c>
      <c r="D98" s="49">
        <v>10</v>
      </c>
      <c r="E98" s="29"/>
      <c r="F98" s="29">
        <f t="shared" si="3"/>
        <v>0</v>
      </c>
    </row>
    <row r="99" spans="1:6" s="57" customFormat="1" ht="15" customHeight="1">
      <c r="A99" s="40">
        <v>7</v>
      </c>
      <c r="B99" s="25" t="s">
        <v>110</v>
      </c>
      <c r="C99" s="47" t="s">
        <v>41</v>
      </c>
      <c r="D99" s="49">
        <v>10</v>
      </c>
      <c r="E99" s="29"/>
      <c r="F99" s="29">
        <f t="shared" si="3"/>
        <v>0</v>
      </c>
    </row>
    <row r="100" spans="1:6" s="57" customFormat="1" ht="15" customHeight="1">
      <c r="A100" s="40">
        <v>8</v>
      </c>
      <c r="B100" s="25" t="s">
        <v>132</v>
      </c>
      <c r="C100" s="47" t="s">
        <v>41</v>
      </c>
      <c r="D100" s="49">
        <v>8</v>
      </c>
      <c r="E100" s="29"/>
      <c r="F100" s="29">
        <f t="shared" si="3"/>
        <v>0</v>
      </c>
    </row>
    <row r="101" spans="1:6" s="57" customFormat="1" ht="15" customHeight="1">
      <c r="A101" s="40">
        <v>9</v>
      </c>
      <c r="B101" s="25" t="s">
        <v>133</v>
      </c>
      <c r="C101" s="47" t="s">
        <v>41</v>
      </c>
      <c r="D101" s="49">
        <v>8</v>
      </c>
      <c r="E101" s="29"/>
      <c r="F101" s="29">
        <f t="shared" si="3"/>
        <v>0</v>
      </c>
    </row>
    <row r="102" spans="1:6" s="57" customFormat="1" ht="15" customHeight="1">
      <c r="A102" s="40">
        <v>10</v>
      </c>
      <c r="B102" s="25" t="s">
        <v>111</v>
      </c>
      <c r="C102" s="47" t="s">
        <v>41</v>
      </c>
      <c r="D102" s="49">
        <v>10</v>
      </c>
      <c r="E102" s="29"/>
      <c r="F102" s="29">
        <f t="shared" si="3"/>
        <v>0</v>
      </c>
    </row>
    <row r="103" spans="1:6" s="57" customFormat="1" ht="15" customHeight="1">
      <c r="A103" s="40">
        <v>11</v>
      </c>
      <c r="B103" s="25" t="s">
        <v>134</v>
      </c>
      <c r="C103" s="47" t="s">
        <v>41</v>
      </c>
      <c r="D103" s="49">
        <v>8</v>
      </c>
      <c r="E103" s="29"/>
      <c r="F103" s="29">
        <f t="shared" si="3"/>
        <v>0</v>
      </c>
    </row>
    <row r="104" spans="1:6" s="57" customFormat="1" ht="15" customHeight="1">
      <c r="A104" s="40">
        <v>12</v>
      </c>
      <c r="B104" s="25" t="s">
        <v>73</v>
      </c>
      <c r="C104" s="47" t="s">
        <v>41</v>
      </c>
      <c r="D104" s="49">
        <v>18</v>
      </c>
      <c r="E104" s="29"/>
      <c r="F104" s="29">
        <f t="shared" si="3"/>
        <v>0</v>
      </c>
    </row>
    <row r="105" spans="1:6" s="57" customFormat="1" ht="15" customHeight="1">
      <c r="A105" s="40">
        <v>13</v>
      </c>
      <c r="B105" s="25" t="s">
        <v>135</v>
      </c>
      <c r="C105" s="47" t="s">
        <v>23</v>
      </c>
      <c r="D105" s="49">
        <v>2</v>
      </c>
      <c r="E105" s="29"/>
      <c r="F105" s="29">
        <f t="shared" si="3"/>
        <v>0</v>
      </c>
    </row>
    <row r="106" spans="1:6" s="57" customFormat="1" ht="15" customHeight="1">
      <c r="A106" s="40">
        <v>14</v>
      </c>
      <c r="B106" s="25" t="s">
        <v>74</v>
      </c>
      <c r="C106" s="47" t="s">
        <v>48</v>
      </c>
      <c r="D106" s="49">
        <v>4</v>
      </c>
      <c r="E106" s="29"/>
      <c r="F106" s="29">
        <f t="shared" si="3"/>
        <v>0</v>
      </c>
    </row>
    <row r="107" spans="1:6" s="57" customFormat="1" ht="15" customHeight="1">
      <c r="A107" s="40">
        <v>15</v>
      </c>
      <c r="B107" s="25" t="s">
        <v>75</v>
      </c>
      <c r="C107" s="47" t="s">
        <v>23</v>
      </c>
      <c r="D107" s="49">
        <v>2</v>
      </c>
      <c r="E107" s="29"/>
      <c r="F107" s="29">
        <f t="shared" si="3"/>
        <v>0</v>
      </c>
    </row>
    <row r="108" spans="1:6" s="57" customFormat="1" ht="15" customHeight="1">
      <c r="A108" s="40">
        <v>16</v>
      </c>
      <c r="B108" s="25" t="s">
        <v>67</v>
      </c>
      <c r="C108" s="47" t="s">
        <v>48</v>
      </c>
      <c r="D108" s="49">
        <v>2.3</v>
      </c>
      <c r="E108" s="29"/>
      <c r="F108" s="29">
        <f t="shared" si="3"/>
        <v>0</v>
      </c>
    </row>
    <row r="109" spans="1:6" s="57" customFormat="1" ht="15" customHeight="1">
      <c r="A109" s="40">
        <v>17</v>
      </c>
      <c r="B109" s="25" t="s">
        <v>76</v>
      </c>
      <c r="C109" s="47" t="s">
        <v>48</v>
      </c>
      <c r="D109" s="49">
        <v>46</v>
      </c>
      <c r="E109" s="29"/>
      <c r="F109" s="29">
        <f t="shared" si="3"/>
        <v>0</v>
      </c>
    </row>
    <row r="110" spans="1:6" s="57" customFormat="1" ht="15" customHeight="1">
      <c r="A110" s="40">
        <v>18</v>
      </c>
      <c r="B110" s="25" t="s">
        <v>59</v>
      </c>
      <c r="C110" s="47" t="s">
        <v>48</v>
      </c>
      <c r="D110" s="49">
        <v>9.3</v>
      </c>
      <c r="E110" s="29"/>
      <c r="F110" s="29">
        <f t="shared" si="3"/>
        <v>0</v>
      </c>
    </row>
    <row r="111" spans="1:6" s="57" customFormat="1" ht="15" customHeight="1">
      <c r="A111" s="40">
        <v>19</v>
      </c>
      <c r="B111" s="25" t="s">
        <v>65</v>
      </c>
      <c r="C111" s="47" t="s">
        <v>42</v>
      </c>
      <c r="D111" s="49">
        <v>12</v>
      </c>
      <c r="E111" s="29"/>
      <c r="F111" s="29">
        <f t="shared" si="3"/>
        <v>0</v>
      </c>
    </row>
    <row r="112" spans="1:6" s="57" customFormat="1" ht="15" customHeight="1">
      <c r="A112" s="40">
        <v>20</v>
      </c>
      <c r="B112" s="25" t="s">
        <v>136</v>
      </c>
      <c r="C112" s="47" t="s">
        <v>23</v>
      </c>
      <c r="D112" s="49">
        <v>6</v>
      </c>
      <c r="E112" s="29"/>
      <c r="F112" s="29">
        <f t="shared" si="3"/>
        <v>0</v>
      </c>
    </row>
    <row r="113" spans="1:6" s="57" customFormat="1" ht="15" customHeight="1">
      <c r="A113" s="40">
        <v>21</v>
      </c>
      <c r="B113" s="25" t="s">
        <v>137</v>
      </c>
      <c r="C113" s="47" t="s">
        <v>23</v>
      </c>
      <c r="D113" s="49">
        <v>2</v>
      </c>
      <c r="E113" s="29"/>
      <c r="F113" s="29">
        <f t="shared" si="3"/>
        <v>0</v>
      </c>
    </row>
    <row r="114" spans="1:6" s="57" customFormat="1" ht="15" customHeight="1">
      <c r="A114" s="40">
        <v>22</v>
      </c>
      <c r="B114" s="25" t="s">
        <v>138</v>
      </c>
      <c r="C114" s="47" t="s">
        <v>23</v>
      </c>
      <c r="D114" s="49">
        <v>2</v>
      </c>
      <c r="E114" s="29"/>
      <c r="F114" s="29">
        <f t="shared" si="3"/>
        <v>0</v>
      </c>
    </row>
    <row r="115" spans="1:6" s="57" customFormat="1" ht="15" customHeight="1">
      <c r="A115" s="40">
        <v>23</v>
      </c>
      <c r="B115" s="25" t="s">
        <v>139</v>
      </c>
      <c r="C115" s="47" t="s">
        <v>41</v>
      </c>
      <c r="D115" s="49">
        <v>18</v>
      </c>
      <c r="E115" s="29"/>
      <c r="F115" s="29">
        <f t="shared" si="3"/>
        <v>0</v>
      </c>
    </row>
    <row r="116" spans="1:6" s="57" customFormat="1" ht="15" customHeight="1">
      <c r="A116" s="40">
        <v>24</v>
      </c>
      <c r="B116" s="25" t="s">
        <v>140</v>
      </c>
      <c r="C116" s="47" t="s">
        <v>42</v>
      </c>
      <c r="D116" s="49">
        <v>6</v>
      </c>
      <c r="E116" s="29"/>
      <c r="F116" s="29">
        <f t="shared" si="3"/>
        <v>0</v>
      </c>
    </row>
    <row r="117" spans="1:6" s="57" customFormat="1" ht="15" customHeight="1">
      <c r="A117" s="40">
        <v>25</v>
      </c>
      <c r="B117" s="25" t="s">
        <v>141</v>
      </c>
      <c r="C117" s="47" t="s">
        <v>42</v>
      </c>
      <c r="D117" s="49">
        <v>6</v>
      </c>
      <c r="E117" s="29"/>
      <c r="F117" s="29">
        <f t="shared" si="3"/>
        <v>0</v>
      </c>
    </row>
    <row r="118" spans="1:6" s="57" customFormat="1" ht="15" customHeight="1">
      <c r="A118" s="40">
        <v>26</v>
      </c>
      <c r="B118" s="25" t="s">
        <v>142</v>
      </c>
      <c r="C118" s="47" t="s">
        <v>42</v>
      </c>
      <c r="D118" s="49">
        <v>6</v>
      </c>
      <c r="E118" s="29"/>
      <c r="F118" s="29">
        <f t="shared" si="3"/>
        <v>0</v>
      </c>
    </row>
    <row r="119" spans="1:6" s="57" customFormat="1" ht="15" customHeight="1">
      <c r="A119" s="40">
        <v>27</v>
      </c>
      <c r="B119" s="25" t="s">
        <v>143</v>
      </c>
      <c r="C119" s="47" t="s">
        <v>42</v>
      </c>
      <c r="D119" s="49">
        <v>6</v>
      </c>
      <c r="E119" s="29"/>
      <c r="F119" s="29">
        <f t="shared" si="3"/>
        <v>0</v>
      </c>
    </row>
    <row r="120" spans="1:6" s="57" customFormat="1" ht="15" customHeight="1">
      <c r="A120" s="40">
        <v>28</v>
      </c>
      <c r="B120" s="25" t="s">
        <v>144</v>
      </c>
      <c r="C120" s="47" t="s">
        <v>48</v>
      </c>
      <c r="D120" s="49">
        <v>0.6</v>
      </c>
      <c r="E120" s="29"/>
      <c r="F120" s="29">
        <f t="shared" si="3"/>
        <v>0</v>
      </c>
    </row>
    <row r="121" spans="1:6" s="57" customFormat="1" ht="15" customHeight="1">
      <c r="A121" s="40">
        <v>29</v>
      </c>
      <c r="B121" s="25" t="s">
        <v>145</v>
      </c>
      <c r="C121" s="47" t="s">
        <v>43</v>
      </c>
      <c r="D121" s="49">
        <v>1.4</v>
      </c>
      <c r="E121" s="29"/>
      <c r="F121" s="29">
        <f t="shared" si="3"/>
        <v>0</v>
      </c>
    </row>
    <row r="122" spans="1:6" s="57" customFormat="1" ht="15" customHeight="1">
      <c r="A122" s="40">
        <v>30</v>
      </c>
      <c r="B122" s="25" t="s">
        <v>146</v>
      </c>
      <c r="C122" s="47" t="s">
        <v>43</v>
      </c>
      <c r="D122" s="49">
        <v>28</v>
      </c>
      <c r="E122" s="29"/>
      <c r="F122" s="29">
        <f t="shared" si="3"/>
        <v>0</v>
      </c>
    </row>
    <row r="123" spans="1:6" s="57" customFormat="1" ht="15" customHeight="1">
      <c r="A123" s="59" t="s">
        <v>97</v>
      </c>
      <c r="B123" s="59"/>
      <c r="C123" s="59"/>
      <c r="D123" s="59"/>
      <c r="E123" s="59"/>
      <c r="F123" s="59"/>
    </row>
    <row r="124" spans="1:6" s="57" customFormat="1" ht="15" customHeight="1">
      <c r="A124" s="40">
        <v>1</v>
      </c>
      <c r="B124" s="45" t="s">
        <v>77</v>
      </c>
      <c r="C124" s="46" t="s">
        <v>78</v>
      </c>
      <c r="D124" s="52">
        <v>12</v>
      </c>
      <c r="E124" s="29"/>
      <c r="F124" s="29">
        <f t="shared" si="3"/>
        <v>0</v>
      </c>
    </row>
    <row r="125" spans="1:6" s="57" customFormat="1" ht="15" customHeight="1">
      <c r="A125" s="40">
        <v>2</v>
      </c>
      <c r="B125" s="25" t="s">
        <v>79</v>
      </c>
      <c r="C125" s="47" t="s">
        <v>78</v>
      </c>
      <c r="D125" s="51">
        <v>7</v>
      </c>
      <c r="E125" s="29"/>
      <c r="F125" s="29">
        <f>D124*E124</f>
        <v>0</v>
      </c>
    </row>
    <row r="126" spans="1:6" s="57" customFormat="1" ht="15" customHeight="1">
      <c r="A126" s="59" t="s">
        <v>98</v>
      </c>
      <c r="B126" s="59"/>
      <c r="C126" s="59"/>
      <c r="D126" s="59"/>
      <c r="E126" s="59"/>
      <c r="F126" s="59"/>
    </row>
    <row r="127" spans="1:6" s="57" customFormat="1" ht="15" customHeight="1">
      <c r="A127" s="40">
        <v>1</v>
      </c>
      <c r="B127" s="45" t="s">
        <v>80</v>
      </c>
      <c r="C127" s="46" t="s">
        <v>81</v>
      </c>
      <c r="D127" s="50">
        <v>1</v>
      </c>
      <c r="E127" s="29"/>
      <c r="F127" s="29">
        <f aca="true" t="shared" si="4" ref="F127:F130">D127*E127</f>
        <v>0</v>
      </c>
    </row>
    <row r="128" spans="1:6" s="57" customFormat="1" ht="15" customHeight="1">
      <c r="A128" s="40">
        <v>2</v>
      </c>
      <c r="B128" s="45" t="s">
        <v>82</v>
      </c>
      <c r="C128" s="46" t="s">
        <v>81</v>
      </c>
      <c r="D128" s="50">
        <v>1</v>
      </c>
      <c r="E128" s="29"/>
      <c r="F128" s="29">
        <f t="shared" si="4"/>
        <v>0</v>
      </c>
    </row>
    <row r="129" spans="1:6" s="57" customFormat="1" ht="15" customHeight="1">
      <c r="A129" s="40">
        <v>3</v>
      </c>
      <c r="B129" s="45" t="s">
        <v>83</v>
      </c>
      <c r="C129" s="46" t="s">
        <v>81</v>
      </c>
      <c r="D129" s="50">
        <v>1</v>
      </c>
      <c r="E129" s="29"/>
      <c r="F129" s="29">
        <f t="shared" si="4"/>
        <v>0</v>
      </c>
    </row>
    <row r="130" spans="1:6" s="57" customFormat="1" ht="15" customHeight="1">
      <c r="A130" s="40">
        <v>4</v>
      </c>
      <c r="B130" s="25" t="s">
        <v>84</v>
      </c>
      <c r="C130" s="46" t="s">
        <v>81</v>
      </c>
      <c r="D130" s="50">
        <v>2</v>
      </c>
      <c r="E130" s="29"/>
      <c r="F130" s="29">
        <f t="shared" si="4"/>
        <v>0</v>
      </c>
    </row>
    <row r="131" spans="1:6" s="57" customFormat="1" ht="15" customHeight="1">
      <c r="A131" s="59" t="s">
        <v>99</v>
      </c>
      <c r="B131" s="59"/>
      <c r="C131" s="59"/>
      <c r="D131" s="59"/>
      <c r="E131" s="59"/>
      <c r="F131" s="59"/>
    </row>
    <row r="132" spans="1:6" s="57" customFormat="1" ht="15" customHeight="1">
      <c r="A132" s="40">
        <v>1</v>
      </c>
      <c r="B132" s="25" t="s">
        <v>85</v>
      </c>
      <c r="C132" s="46" t="s">
        <v>86</v>
      </c>
      <c r="D132" s="50">
        <v>6</v>
      </c>
      <c r="E132" s="29"/>
      <c r="F132" s="29">
        <f aca="true" t="shared" si="5" ref="F132:F135">D132*E132</f>
        <v>0</v>
      </c>
    </row>
    <row r="133" spans="1:6" s="57" customFormat="1" ht="15" customHeight="1">
      <c r="A133" s="40">
        <v>2</v>
      </c>
      <c r="B133" s="45" t="s">
        <v>87</v>
      </c>
      <c r="C133" s="46" t="s">
        <v>86</v>
      </c>
      <c r="D133" s="50">
        <v>2</v>
      </c>
      <c r="E133" s="29"/>
      <c r="F133" s="29">
        <f t="shared" si="5"/>
        <v>0</v>
      </c>
    </row>
    <row r="134" spans="1:6" s="57" customFormat="1" ht="15" customHeight="1">
      <c r="A134" s="40">
        <v>3</v>
      </c>
      <c r="B134" s="45" t="s">
        <v>88</v>
      </c>
      <c r="C134" s="46" t="s">
        <v>86</v>
      </c>
      <c r="D134" s="50">
        <v>2</v>
      </c>
      <c r="E134" s="29"/>
      <c r="F134" s="29">
        <f t="shared" si="5"/>
        <v>0</v>
      </c>
    </row>
    <row r="135" spans="1:6" s="57" customFormat="1" ht="15" customHeight="1">
      <c r="A135" s="40">
        <v>4</v>
      </c>
      <c r="B135" s="45" t="s">
        <v>89</v>
      </c>
      <c r="C135" s="46" t="s">
        <v>86</v>
      </c>
      <c r="D135" s="50">
        <v>2</v>
      </c>
      <c r="E135" s="29"/>
      <c r="F135" s="29">
        <f t="shared" si="5"/>
        <v>0</v>
      </c>
    </row>
    <row r="136" spans="1:6" s="57" customFormat="1" ht="15" customHeight="1">
      <c r="A136" s="40"/>
      <c r="B136" s="37" t="s">
        <v>16</v>
      </c>
      <c r="C136" s="36"/>
      <c r="D136" s="44"/>
      <c r="E136" s="44"/>
      <c r="F136" s="35">
        <f>SUM(F71:F135)</f>
        <v>0</v>
      </c>
    </row>
    <row r="137" spans="1:6" s="57" customFormat="1" ht="15" customHeight="1">
      <c r="A137" s="40"/>
      <c r="B137" s="54" t="s">
        <v>90</v>
      </c>
      <c r="C137" s="30"/>
      <c r="D137" s="30"/>
      <c r="E137" s="32">
        <v>0.01</v>
      </c>
      <c r="F137" s="29">
        <f>(F67+F136)*E137</f>
        <v>0</v>
      </c>
    </row>
    <row r="138" spans="1:6" s="57" customFormat="1" ht="15" customHeight="1">
      <c r="A138" s="40"/>
      <c r="B138" s="54" t="s">
        <v>91</v>
      </c>
      <c r="C138" s="30"/>
      <c r="D138" s="30"/>
      <c r="E138" s="32">
        <v>0.01</v>
      </c>
      <c r="F138" s="29">
        <f>(F26+F67)*E138</f>
        <v>0</v>
      </c>
    </row>
    <row r="139" spans="1:6" ht="15">
      <c r="A139" s="20"/>
      <c r="B139" s="20" t="s">
        <v>92</v>
      </c>
      <c r="C139" s="22"/>
      <c r="D139" s="22"/>
      <c r="E139" s="21"/>
      <c r="F139" s="21">
        <f>SUM(F136:F138)</f>
        <v>0</v>
      </c>
    </row>
    <row r="140" spans="1:6" ht="15">
      <c r="A140" s="4"/>
      <c r="B140" s="4"/>
      <c r="C140" s="2"/>
      <c r="D140" s="2"/>
      <c r="E140" s="3"/>
      <c r="F140" s="3"/>
    </row>
    <row r="141" spans="1:6" ht="15">
      <c r="A141" s="59" t="s">
        <v>100</v>
      </c>
      <c r="B141" s="59"/>
      <c r="C141" s="59"/>
      <c r="D141" s="59"/>
      <c r="E141" s="59"/>
      <c r="F141" s="59"/>
    </row>
    <row r="142" spans="1:6" ht="15">
      <c r="A142" s="43" t="s">
        <v>17</v>
      </c>
      <c r="B142" s="53" t="s">
        <v>18</v>
      </c>
      <c r="C142" s="42" t="s">
        <v>13</v>
      </c>
      <c r="D142" s="42" t="s">
        <v>14</v>
      </c>
      <c r="E142" s="41" t="s">
        <v>15</v>
      </c>
      <c r="F142" s="41" t="s">
        <v>16</v>
      </c>
    </row>
    <row r="143" spans="1:6" ht="15">
      <c r="A143" s="40">
        <v>1</v>
      </c>
      <c r="B143" s="40" t="s">
        <v>101</v>
      </c>
      <c r="C143" s="30"/>
      <c r="D143" s="30"/>
      <c r="E143" s="32">
        <v>0.015</v>
      </c>
      <c r="F143" s="29">
        <f>(F26+F67+F139)*E143</f>
        <v>0</v>
      </c>
    </row>
    <row r="144" spans="1:6" ht="15">
      <c r="A144" s="40">
        <v>2</v>
      </c>
      <c r="B144" s="40" t="s">
        <v>102</v>
      </c>
      <c r="C144" s="30"/>
      <c r="D144" s="30"/>
      <c r="E144" s="32">
        <v>0.01</v>
      </c>
      <c r="F144" s="29">
        <f>(F26+F67+F139)*E144</f>
        <v>0</v>
      </c>
    </row>
    <row r="145" spans="1:6" ht="15">
      <c r="A145" s="40">
        <v>3</v>
      </c>
      <c r="B145" s="40" t="s">
        <v>6</v>
      </c>
      <c r="C145" s="30"/>
      <c r="D145" s="30"/>
      <c r="E145" s="32">
        <v>0.01</v>
      </c>
      <c r="F145" s="29">
        <f>(F26+F67+F139)*E145</f>
        <v>0</v>
      </c>
    </row>
    <row r="146" spans="1:6" ht="15">
      <c r="A146" s="40">
        <v>4</v>
      </c>
      <c r="B146" s="40" t="s">
        <v>7</v>
      </c>
      <c r="C146" s="30"/>
      <c r="D146" s="30"/>
      <c r="E146" s="32">
        <v>0.01</v>
      </c>
      <c r="F146" s="29">
        <f>(F26+F67+F139)*E146</f>
        <v>0</v>
      </c>
    </row>
    <row r="147" spans="1:6" ht="15">
      <c r="A147" s="4"/>
      <c r="B147" s="4"/>
      <c r="C147" s="2"/>
      <c r="D147" s="2"/>
      <c r="E147" s="3"/>
      <c r="F147" s="3"/>
    </row>
    <row r="148" spans="1:6" ht="15">
      <c r="A148" s="4"/>
      <c r="B148" s="4"/>
      <c r="C148" s="2"/>
      <c r="D148" s="2"/>
      <c r="E148" s="3"/>
      <c r="F148" s="3"/>
    </row>
    <row r="149" spans="1:6" ht="15">
      <c r="A149" s="4"/>
      <c r="B149" s="4"/>
      <c r="C149" s="2"/>
      <c r="D149" s="2"/>
      <c r="E149" s="3"/>
      <c r="F149" s="3"/>
    </row>
    <row r="150" spans="1:6" ht="15">
      <c r="A150" s="4"/>
      <c r="B150" s="4"/>
      <c r="C150" s="2"/>
      <c r="D150" s="2"/>
      <c r="E150" s="3"/>
      <c r="F150" s="3"/>
    </row>
    <row r="151" spans="1:6" ht="15">
      <c r="A151" s="4"/>
      <c r="B151" s="4"/>
      <c r="C151" s="2"/>
      <c r="D151" s="2"/>
      <c r="E151" s="3"/>
      <c r="F151" s="3"/>
    </row>
    <row r="152" spans="1:6" ht="15">
      <c r="A152" s="4"/>
      <c r="B152" s="4"/>
      <c r="C152" s="2"/>
      <c r="D152" s="2"/>
      <c r="E152" s="3"/>
      <c r="F152" s="3"/>
    </row>
    <row r="153" spans="1:6" ht="15">
      <c r="A153" s="4"/>
      <c r="B153" s="4"/>
      <c r="C153" s="2"/>
      <c r="D153" s="2"/>
      <c r="E153" s="3"/>
      <c r="F153" s="3"/>
    </row>
    <row r="154" spans="1:6" ht="15">
      <c r="A154" s="4"/>
      <c r="B154" s="4"/>
      <c r="C154" s="2"/>
      <c r="D154" s="2"/>
      <c r="E154" s="3"/>
      <c r="F154" s="3"/>
    </row>
    <row r="155" spans="1:6" ht="15">
      <c r="A155" s="4"/>
      <c r="B155" s="4"/>
      <c r="C155" s="2"/>
      <c r="D155" s="2"/>
      <c r="E155" s="3"/>
      <c r="F155" s="3"/>
    </row>
    <row r="156" spans="1:6" ht="15">
      <c r="A156" s="4"/>
      <c r="B156" s="4"/>
      <c r="C156" s="2"/>
      <c r="D156" s="2"/>
      <c r="E156" s="3"/>
      <c r="F156" s="3"/>
    </row>
    <row r="157" spans="1:6" ht="15">
      <c r="A157" s="4"/>
      <c r="B157" s="4"/>
      <c r="C157" s="2"/>
      <c r="D157" s="2"/>
      <c r="E157" s="3"/>
      <c r="F157" s="3"/>
    </row>
    <row r="158" spans="1:6" ht="15">
      <c r="A158" s="4"/>
      <c r="B158" s="4"/>
      <c r="C158" s="2"/>
      <c r="D158" s="2"/>
      <c r="E158" s="3"/>
      <c r="F158" s="3"/>
    </row>
    <row r="159" spans="1:6" ht="15">
      <c r="A159" s="4"/>
      <c r="B159" s="4"/>
      <c r="C159" s="2"/>
      <c r="D159" s="2"/>
      <c r="E159" s="3"/>
      <c r="F159" s="3"/>
    </row>
    <row r="160" spans="1:6" ht="15">
      <c r="A160" s="4"/>
      <c r="B160" s="4"/>
      <c r="C160" s="2"/>
      <c r="D160" s="2"/>
      <c r="E160" s="3"/>
      <c r="F160" s="3"/>
    </row>
    <row r="161" spans="1:6" ht="15">
      <c r="A161" s="4"/>
      <c r="B161" s="4"/>
      <c r="C161" s="2"/>
      <c r="D161" s="2"/>
      <c r="E161" s="3"/>
      <c r="F161" s="3"/>
    </row>
    <row r="162" spans="1:6" ht="15">
      <c r="A162" s="4"/>
      <c r="B162" s="4"/>
      <c r="C162" s="2"/>
      <c r="D162" s="2"/>
      <c r="E162" s="3"/>
      <c r="F162" s="3"/>
    </row>
    <row r="163" spans="1:6" ht="15">
      <c r="A163" s="4"/>
      <c r="B163" s="4"/>
      <c r="C163" s="2"/>
      <c r="D163" s="2"/>
      <c r="E163" s="3"/>
      <c r="F163" s="3"/>
    </row>
    <row r="164" spans="1:6" ht="15">
      <c r="A164" s="4"/>
      <c r="B164" s="4"/>
      <c r="C164" s="2"/>
      <c r="D164" s="2"/>
      <c r="E164" s="3"/>
      <c r="F164" s="3"/>
    </row>
    <row r="165" spans="1:6" ht="15">
      <c r="A165" s="4"/>
      <c r="B165" s="4"/>
      <c r="C165" s="2"/>
      <c r="D165" s="2"/>
      <c r="E165" s="3"/>
      <c r="F165" s="3"/>
    </row>
    <row r="166" spans="1:6" ht="15">
      <c r="A166" s="4"/>
      <c r="B166" s="4"/>
      <c r="C166" s="2"/>
      <c r="D166" s="2"/>
      <c r="E166" s="3"/>
      <c r="F166" s="3"/>
    </row>
    <row r="167" spans="1:6" ht="15">
      <c r="A167" s="4"/>
      <c r="B167" s="4"/>
      <c r="C167" s="2"/>
      <c r="D167" s="2"/>
      <c r="E167" s="3"/>
      <c r="F167" s="3"/>
    </row>
    <row r="168" spans="1:6" ht="15">
      <c r="A168" s="4"/>
      <c r="B168" s="4"/>
      <c r="C168" s="2"/>
      <c r="D168" s="2"/>
      <c r="E168" s="3"/>
      <c r="F168" s="3"/>
    </row>
    <row r="169" spans="1:6" ht="15">
      <c r="A169" s="4"/>
      <c r="B169" s="4"/>
      <c r="C169" s="2"/>
      <c r="D169" s="2"/>
      <c r="E169" s="3"/>
      <c r="F169" s="3"/>
    </row>
    <row r="170" spans="1:6" ht="15">
      <c r="A170" s="4"/>
      <c r="B170" s="4"/>
      <c r="C170" s="2"/>
      <c r="D170" s="2"/>
      <c r="E170" s="3"/>
      <c r="F170" s="3"/>
    </row>
    <row r="171" spans="1:6" ht="15">
      <c r="A171" s="4"/>
      <c r="B171" s="4"/>
      <c r="C171" s="2"/>
      <c r="D171" s="2"/>
      <c r="E171" s="3"/>
      <c r="F171" s="3"/>
    </row>
    <row r="172" spans="1:6" ht="15">
      <c r="A172" s="4"/>
      <c r="B172" s="4"/>
      <c r="C172" s="2"/>
      <c r="D172" s="2"/>
      <c r="E172" s="3"/>
      <c r="F172" s="3"/>
    </row>
    <row r="173" spans="1:6" ht="15">
      <c r="A173" s="4"/>
      <c r="B173" s="4"/>
      <c r="C173" s="2"/>
      <c r="D173" s="2"/>
      <c r="E173" s="3"/>
      <c r="F173" s="3"/>
    </row>
    <row r="174" spans="1:6" ht="15">
      <c r="A174" s="4"/>
      <c r="B174" s="4"/>
      <c r="C174" s="2"/>
      <c r="D174" s="2"/>
      <c r="E174" s="3"/>
      <c r="F174" s="3"/>
    </row>
    <row r="175" spans="1:6" ht="15">
      <c r="A175" s="4"/>
      <c r="B175" s="4"/>
      <c r="C175" s="2"/>
      <c r="D175" s="2"/>
      <c r="E175" s="3"/>
      <c r="F175" s="3"/>
    </row>
    <row r="176" spans="1:6" ht="15">
      <c r="A176" s="4"/>
      <c r="B176" s="4"/>
      <c r="C176" s="2"/>
      <c r="D176" s="2"/>
      <c r="E176" s="3"/>
      <c r="F176" s="3"/>
    </row>
    <row r="177" spans="1:6" ht="15">
      <c r="A177" s="4"/>
      <c r="B177" s="4"/>
      <c r="C177" s="2"/>
      <c r="D177" s="2"/>
      <c r="E177" s="3"/>
      <c r="F177" s="3"/>
    </row>
    <row r="178" spans="1:6" ht="15">
      <c r="A178" s="4"/>
      <c r="B178" s="4"/>
      <c r="C178" s="2"/>
      <c r="D178" s="2"/>
      <c r="E178" s="3"/>
      <c r="F178" s="3"/>
    </row>
    <row r="179" spans="1:6" ht="15">
      <c r="A179" s="4"/>
      <c r="B179" s="4"/>
      <c r="C179" s="2"/>
      <c r="D179" s="2"/>
      <c r="E179" s="3"/>
      <c r="F179" s="3"/>
    </row>
    <row r="180" spans="1:6" ht="15">
      <c r="A180" s="4"/>
      <c r="B180" s="4"/>
      <c r="C180" s="2"/>
      <c r="D180" s="2"/>
      <c r="E180" s="3"/>
      <c r="F180" s="3"/>
    </row>
    <row r="181" spans="1:6" ht="15">
      <c r="A181" s="4"/>
      <c r="B181" s="4"/>
      <c r="C181" s="2"/>
      <c r="D181" s="2"/>
      <c r="E181" s="3"/>
      <c r="F181" s="3"/>
    </row>
    <row r="182" spans="1:6" ht="15">
      <c r="A182" s="4"/>
      <c r="B182" s="4"/>
      <c r="C182" s="2"/>
      <c r="D182" s="2"/>
      <c r="E182" s="3"/>
      <c r="F182" s="3"/>
    </row>
    <row r="183" spans="1:6" ht="15">
      <c r="A183" s="4"/>
      <c r="B183" s="4"/>
      <c r="C183" s="2"/>
      <c r="D183" s="2"/>
      <c r="E183" s="3"/>
      <c r="F183" s="3"/>
    </row>
    <row r="184" spans="1:6" ht="15">
      <c r="A184" s="4"/>
      <c r="B184" s="4"/>
      <c r="C184" s="2"/>
      <c r="D184" s="2"/>
      <c r="E184" s="3"/>
      <c r="F184" s="3"/>
    </row>
    <row r="185" spans="1:6" ht="15">
      <c r="A185" s="4"/>
      <c r="B185" s="4"/>
      <c r="C185" s="2"/>
      <c r="D185" s="2"/>
      <c r="E185" s="3"/>
      <c r="F185" s="3"/>
    </row>
    <row r="186" spans="1:6" ht="15">
      <c r="A186" s="4"/>
      <c r="B186" s="4"/>
      <c r="C186" s="2"/>
      <c r="D186" s="2"/>
      <c r="E186" s="3"/>
      <c r="F186" s="3"/>
    </row>
    <row r="187" spans="1:6" ht="15">
      <c r="A187" s="4"/>
      <c r="B187" s="4"/>
      <c r="C187" s="2"/>
      <c r="D187" s="2"/>
      <c r="E187" s="3"/>
      <c r="F187" s="3"/>
    </row>
    <row r="188" spans="1:6" ht="15">
      <c r="A188" s="4"/>
      <c r="B188" s="4"/>
      <c r="C188" s="2"/>
      <c r="D188" s="2"/>
      <c r="E188" s="3"/>
      <c r="F188" s="3"/>
    </row>
    <row r="189" spans="1:6" ht="15">
      <c r="A189" s="4"/>
      <c r="B189" s="4"/>
      <c r="C189" s="2"/>
      <c r="D189" s="2"/>
      <c r="E189" s="3"/>
      <c r="F189" s="3"/>
    </row>
    <row r="190" spans="1:6" ht="15">
      <c r="A190" s="4"/>
      <c r="B190" s="4"/>
      <c r="C190" s="2"/>
      <c r="D190" s="2"/>
      <c r="E190" s="3"/>
      <c r="F190" s="3"/>
    </row>
    <row r="191" spans="1:6" ht="15">
      <c r="A191" s="4"/>
      <c r="B191" s="4"/>
      <c r="C191" s="2"/>
      <c r="D191" s="2"/>
      <c r="E191" s="3"/>
      <c r="F191" s="3"/>
    </row>
    <row r="192" spans="1:6" ht="15">
      <c r="A192" s="4"/>
      <c r="B192" s="4"/>
      <c r="C192" s="2"/>
      <c r="D192" s="2"/>
      <c r="E192" s="3"/>
      <c r="F192" s="3"/>
    </row>
    <row r="193" spans="1:6" ht="15">
      <c r="A193" s="4"/>
      <c r="B193" s="4"/>
      <c r="C193" s="2"/>
      <c r="D193" s="2"/>
      <c r="E193" s="3"/>
      <c r="F193" s="3"/>
    </row>
    <row r="194" spans="1:6" ht="15">
      <c r="A194" s="4"/>
      <c r="B194" s="4"/>
      <c r="C194" s="2"/>
      <c r="D194" s="2"/>
      <c r="E194" s="3"/>
      <c r="F194" s="3"/>
    </row>
    <row r="195" spans="1:6" ht="15">
      <c r="A195" s="4"/>
      <c r="B195" s="4"/>
      <c r="C195" s="2"/>
      <c r="D195" s="2"/>
      <c r="E195" s="3"/>
      <c r="F195" s="3"/>
    </row>
    <row r="196" spans="1:6" ht="15">
      <c r="A196" s="4"/>
      <c r="B196" s="4"/>
      <c r="C196" s="2"/>
      <c r="D196" s="2"/>
      <c r="E196" s="3"/>
      <c r="F196" s="3"/>
    </row>
    <row r="197" spans="1:6" ht="15">
      <c r="A197" s="4"/>
      <c r="B197" s="4"/>
      <c r="C197" s="2"/>
      <c r="D197" s="2"/>
      <c r="E197" s="3"/>
      <c r="F197" s="3"/>
    </row>
    <row r="198" spans="1:6" ht="15">
      <c r="A198" s="4"/>
      <c r="B198" s="4"/>
      <c r="C198" s="2"/>
      <c r="D198" s="2"/>
      <c r="E198" s="3"/>
      <c r="F198" s="3"/>
    </row>
    <row r="199" spans="1:6" ht="15">
      <c r="A199" s="4"/>
      <c r="B199" s="4"/>
      <c r="C199" s="2"/>
      <c r="D199" s="2"/>
      <c r="E199" s="3"/>
      <c r="F199" s="3"/>
    </row>
    <row r="200" spans="1:6" ht="15">
      <c r="A200" s="4"/>
      <c r="B200" s="4"/>
      <c r="C200" s="2"/>
      <c r="D200" s="2"/>
      <c r="E200" s="3"/>
      <c r="F200" s="3"/>
    </row>
    <row r="201" spans="1:6" ht="15">
      <c r="A201" s="4"/>
      <c r="B201" s="4"/>
      <c r="C201" s="2"/>
      <c r="D201" s="2"/>
      <c r="E201" s="3"/>
      <c r="F201" s="3"/>
    </row>
    <row r="202" spans="1:6" ht="15">
      <c r="A202" s="4"/>
      <c r="B202" s="4"/>
      <c r="C202" s="2"/>
      <c r="D202" s="2"/>
      <c r="E202" s="3"/>
      <c r="F202" s="3"/>
    </row>
    <row r="203" spans="1:6" ht="15">
      <c r="A203" s="4"/>
      <c r="B203" s="4"/>
      <c r="C203" s="2"/>
      <c r="D203" s="2"/>
      <c r="E203" s="3"/>
      <c r="F203" s="3"/>
    </row>
    <row r="204" spans="1:6" ht="15">
      <c r="A204" s="4"/>
      <c r="B204" s="4"/>
      <c r="C204" s="2"/>
      <c r="D204" s="2"/>
      <c r="E204" s="3"/>
      <c r="F204" s="3"/>
    </row>
    <row r="205" spans="1:6" ht="15">
      <c r="A205" s="4"/>
      <c r="B205" s="4"/>
      <c r="C205" s="2"/>
      <c r="D205" s="2"/>
      <c r="E205" s="3"/>
      <c r="F205" s="3"/>
    </row>
    <row r="206" spans="1:6" ht="15">
      <c r="A206" s="4"/>
      <c r="B206" s="4"/>
      <c r="C206" s="2"/>
      <c r="D206" s="2"/>
      <c r="E206" s="3"/>
      <c r="F206" s="3"/>
    </row>
    <row r="207" spans="1:6" ht="15">
      <c r="A207" s="4"/>
      <c r="B207" s="4"/>
      <c r="C207" s="2"/>
      <c r="D207" s="2"/>
      <c r="E207" s="3"/>
      <c r="F207" s="3"/>
    </row>
    <row r="208" spans="1:6" ht="15">
      <c r="A208" s="4"/>
      <c r="B208" s="4"/>
      <c r="C208" s="2"/>
      <c r="D208" s="2"/>
      <c r="E208" s="3"/>
      <c r="F208" s="3"/>
    </row>
    <row r="209" spans="1:6" ht="15">
      <c r="A209" s="4"/>
      <c r="B209" s="4"/>
      <c r="C209" s="2"/>
      <c r="D209" s="2"/>
      <c r="E209" s="3"/>
      <c r="F209" s="3"/>
    </row>
    <row r="210" spans="1:6" ht="15">
      <c r="A210" s="4"/>
      <c r="B210" s="4"/>
      <c r="C210" s="2"/>
      <c r="D210" s="2"/>
      <c r="E210" s="3"/>
      <c r="F210" s="3"/>
    </row>
    <row r="211" spans="1:6" ht="15">
      <c r="A211" s="4"/>
      <c r="B211" s="4"/>
      <c r="C211" s="2"/>
      <c r="D211" s="2"/>
      <c r="E211" s="3"/>
      <c r="F211" s="3"/>
    </row>
    <row r="212" spans="1:6" ht="15">
      <c r="A212" s="4"/>
      <c r="B212" s="4"/>
      <c r="C212" s="2"/>
      <c r="D212" s="2"/>
      <c r="E212" s="3"/>
      <c r="F212" s="3"/>
    </row>
    <row r="213" spans="1:6" ht="15">
      <c r="A213" s="4"/>
      <c r="B213" s="4"/>
      <c r="C213" s="2"/>
      <c r="D213" s="2"/>
      <c r="E213" s="3"/>
      <c r="F213" s="3"/>
    </row>
    <row r="214" spans="1:6" ht="15">
      <c r="A214" s="4"/>
      <c r="B214" s="4"/>
      <c r="C214" s="2"/>
      <c r="D214" s="2"/>
      <c r="E214" s="3"/>
      <c r="F214" s="3"/>
    </row>
    <row r="215" spans="1:6" ht="15">
      <c r="A215" s="4"/>
      <c r="B215" s="4"/>
      <c r="C215" s="2"/>
      <c r="D215" s="2"/>
      <c r="E215" s="3"/>
      <c r="F215" s="3"/>
    </row>
    <row r="216" spans="1:6" ht="15">
      <c r="A216" s="4"/>
      <c r="B216" s="4"/>
      <c r="C216" s="2"/>
      <c r="D216" s="2"/>
      <c r="E216" s="3"/>
      <c r="F216" s="3"/>
    </row>
    <row r="217" spans="1:6" ht="15">
      <c r="A217" s="4"/>
      <c r="B217" s="4"/>
      <c r="C217" s="2"/>
      <c r="D217" s="2"/>
      <c r="E217" s="3"/>
      <c r="F217" s="3"/>
    </row>
    <row r="218" spans="1:6" ht="15">
      <c r="A218" s="4"/>
      <c r="B218" s="4"/>
      <c r="C218" s="2"/>
      <c r="D218" s="2"/>
      <c r="E218" s="3"/>
      <c r="F218" s="3"/>
    </row>
    <row r="219" spans="1:6" ht="15">
      <c r="A219" s="4"/>
      <c r="B219" s="4"/>
      <c r="C219" s="2"/>
      <c r="D219" s="2"/>
      <c r="E219" s="3"/>
      <c r="F219" s="3"/>
    </row>
    <row r="220" spans="1:6" ht="15">
      <c r="A220" s="4"/>
      <c r="B220" s="4"/>
      <c r="C220" s="2"/>
      <c r="D220" s="2"/>
      <c r="E220" s="3"/>
      <c r="F220" s="3"/>
    </row>
    <row r="221" spans="1:6" ht="15">
      <c r="A221" s="4"/>
      <c r="B221" s="4"/>
      <c r="C221" s="2"/>
      <c r="D221" s="2"/>
      <c r="E221" s="3"/>
      <c r="F221" s="3"/>
    </row>
    <row r="222" spans="1:6" ht="15">
      <c r="A222" s="4"/>
      <c r="B222" s="4"/>
      <c r="C222" s="2"/>
      <c r="D222" s="2"/>
      <c r="E222" s="3"/>
      <c r="F222" s="3"/>
    </row>
    <row r="223" spans="1:6" ht="15">
      <c r="A223" s="4"/>
      <c r="B223" s="4"/>
      <c r="C223" s="2"/>
      <c r="D223" s="2"/>
      <c r="E223" s="3"/>
      <c r="F223" s="3"/>
    </row>
    <row r="224" spans="1:6" ht="15">
      <c r="A224" s="4"/>
      <c r="B224" s="4"/>
      <c r="C224" s="2"/>
      <c r="D224" s="2"/>
      <c r="E224" s="3"/>
      <c r="F224" s="3"/>
    </row>
    <row r="225" spans="1:6" ht="15">
      <c r="A225" s="4"/>
      <c r="B225" s="4"/>
      <c r="C225" s="2"/>
      <c r="D225" s="2"/>
      <c r="E225" s="3"/>
      <c r="F225" s="3"/>
    </row>
    <row r="226" spans="1:6" ht="15">
      <c r="A226" s="4"/>
      <c r="B226" s="4"/>
      <c r="C226" s="2"/>
      <c r="D226" s="2"/>
      <c r="E226" s="3"/>
      <c r="F226" s="3"/>
    </row>
    <row r="227" spans="1:6" ht="15">
      <c r="A227" s="4"/>
      <c r="B227" s="4"/>
      <c r="C227" s="2"/>
      <c r="D227" s="2"/>
      <c r="E227" s="3"/>
      <c r="F227" s="3"/>
    </row>
    <row r="228" spans="1:6" ht="15">
      <c r="A228" s="4"/>
      <c r="B228" s="4"/>
      <c r="C228" s="2"/>
      <c r="D228" s="2"/>
      <c r="E228" s="3"/>
      <c r="F228" s="3"/>
    </row>
    <row r="229" spans="1:6" ht="15">
      <c r="A229" s="4"/>
      <c r="B229" s="4"/>
      <c r="C229" s="2"/>
      <c r="D229" s="2"/>
      <c r="E229" s="3"/>
      <c r="F229" s="3"/>
    </row>
    <row r="230" spans="1:6" ht="15">
      <c r="A230" s="4"/>
      <c r="B230" s="4"/>
      <c r="C230" s="2"/>
      <c r="D230" s="2"/>
      <c r="E230" s="3"/>
      <c r="F230" s="3"/>
    </row>
    <row r="231" spans="1:6" ht="15">
      <c r="A231" s="4"/>
      <c r="B231" s="4"/>
      <c r="C231" s="2"/>
      <c r="D231" s="2"/>
      <c r="E231" s="3"/>
      <c r="F231" s="3"/>
    </row>
    <row r="232" spans="1:6" ht="15">
      <c r="A232" s="4"/>
      <c r="B232" s="4"/>
      <c r="C232" s="2"/>
      <c r="D232" s="2"/>
      <c r="E232" s="3"/>
      <c r="F232" s="3"/>
    </row>
    <row r="233" spans="1:6" ht="15">
      <c r="A233" s="4"/>
      <c r="B233" s="4"/>
      <c r="C233" s="2"/>
      <c r="D233" s="2"/>
      <c r="E233" s="3"/>
      <c r="F233" s="3"/>
    </row>
    <row r="234" spans="1:6" ht="15">
      <c r="A234" s="4"/>
      <c r="B234" s="4"/>
      <c r="C234" s="2"/>
      <c r="D234" s="2"/>
      <c r="E234" s="3"/>
      <c r="F234" s="3"/>
    </row>
    <row r="235" spans="1:6" ht="15">
      <c r="A235" s="4"/>
      <c r="B235" s="4"/>
      <c r="C235" s="2"/>
      <c r="D235" s="2"/>
      <c r="E235" s="3"/>
      <c r="F235" s="3"/>
    </row>
    <row r="236" spans="1:6" ht="15">
      <c r="A236" s="4"/>
      <c r="B236" s="4"/>
      <c r="C236" s="2"/>
      <c r="D236" s="2"/>
      <c r="E236" s="3"/>
      <c r="F236" s="3"/>
    </row>
    <row r="237" spans="1:6" ht="15">
      <c r="A237" s="4"/>
      <c r="B237" s="4"/>
      <c r="C237" s="2"/>
      <c r="D237" s="2"/>
      <c r="E237" s="3"/>
      <c r="F237" s="3"/>
    </row>
    <row r="238" spans="1:6" ht="15">
      <c r="A238" s="4"/>
      <c r="B238" s="4"/>
      <c r="C238" s="2"/>
      <c r="D238" s="2"/>
      <c r="E238" s="3"/>
      <c r="F238" s="3"/>
    </row>
    <row r="239" spans="1:6" ht="15">
      <c r="A239" s="4"/>
      <c r="B239" s="4"/>
      <c r="C239" s="2"/>
      <c r="D239" s="2"/>
      <c r="E239" s="3"/>
      <c r="F239" s="3"/>
    </row>
    <row r="240" spans="1:6" ht="15">
      <c r="A240" s="4"/>
      <c r="B240" s="4"/>
      <c r="C240" s="2"/>
      <c r="D240" s="2"/>
      <c r="E240" s="3"/>
      <c r="F240" s="3"/>
    </row>
    <row r="241" spans="1:6" ht="15">
      <c r="A241" s="4"/>
      <c r="B241" s="4"/>
      <c r="C241" s="2"/>
      <c r="D241" s="2"/>
      <c r="E241" s="3"/>
      <c r="F241" s="3"/>
    </row>
    <row r="242" spans="1:6" ht="15">
      <c r="A242" s="4"/>
      <c r="B242" s="4"/>
      <c r="C242" s="2"/>
      <c r="D242" s="2"/>
      <c r="E242" s="3"/>
      <c r="F242" s="3"/>
    </row>
    <row r="243" spans="1:6" ht="15">
      <c r="A243" s="4"/>
      <c r="B243" s="4"/>
      <c r="C243" s="2"/>
      <c r="D243" s="2"/>
      <c r="E243" s="3"/>
      <c r="F243" s="3"/>
    </row>
    <row r="244" spans="1:6" ht="15">
      <c r="A244" s="4"/>
      <c r="B244" s="4"/>
      <c r="C244" s="2"/>
      <c r="D244" s="2"/>
      <c r="E244" s="3"/>
      <c r="F244" s="3"/>
    </row>
    <row r="245" spans="1:6" ht="15">
      <c r="A245" s="4"/>
      <c r="B245" s="4"/>
      <c r="C245" s="2"/>
      <c r="D245" s="2"/>
      <c r="E245" s="3"/>
      <c r="F245" s="3"/>
    </row>
    <row r="246" spans="1:6" ht="15">
      <c r="A246" s="4"/>
      <c r="B246" s="4"/>
      <c r="C246" s="2"/>
      <c r="D246" s="2"/>
      <c r="E246" s="3"/>
      <c r="F246" s="3"/>
    </row>
    <row r="247" spans="1:6" ht="15">
      <c r="A247" s="4"/>
      <c r="B247" s="4"/>
      <c r="C247" s="2"/>
      <c r="D247" s="2"/>
      <c r="E247" s="3"/>
      <c r="F247" s="3"/>
    </row>
    <row r="248" spans="1:6" ht="15">
      <c r="A248" s="4"/>
      <c r="B248" s="4"/>
      <c r="C248" s="2"/>
      <c r="D248" s="2"/>
      <c r="E248" s="3"/>
      <c r="F248" s="3"/>
    </row>
    <row r="249" spans="1:6" ht="15">
      <c r="A249" s="4"/>
      <c r="B249" s="4"/>
      <c r="C249" s="2"/>
      <c r="D249" s="2"/>
      <c r="E249" s="3"/>
      <c r="F249" s="3"/>
    </row>
    <row r="250" spans="1:6" ht="15">
      <c r="A250" s="4"/>
      <c r="B250" s="4"/>
      <c r="C250" s="2"/>
      <c r="D250" s="2"/>
      <c r="E250" s="3"/>
      <c r="F250" s="3"/>
    </row>
    <row r="251" spans="1:6" ht="15">
      <c r="A251" s="4"/>
      <c r="B251" s="4"/>
      <c r="C251" s="2"/>
      <c r="D251" s="2"/>
      <c r="E251" s="3"/>
      <c r="F251" s="3"/>
    </row>
    <row r="252" spans="1:6" ht="15">
      <c r="A252" s="4"/>
      <c r="B252" s="4"/>
      <c r="C252" s="2"/>
      <c r="D252" s="2"/>
      <c r="E252" s="3"/>
      <c r="F252" s="3"/>
    </row>
    <row r="253" spans="1:6" ht="15">
      <c r="A253" s="4"/>
      <c r="B253" s="4"/>
      <c r="C253" s="2"/>
      <c r="D253" s="2"/>
      <c r="E253" s="3"/>
      <c r="F253" s="3"/>
    </row>
    <row r="254" spans="1:6" ht="15">
      <c r="A254" s="4"/>
      <c r="B254" s="4"/>
      <c r="C254" s="2"/>
      <c r="D254" s="2"/>
      <c r="E254" s="3"/>
      <c r="F254" s="3"/>
    </row>
    <row r="255" spans="1:6" ht="15">
      <c r="A255" s="4"/>
      <c r="B255" s="4"/>
      <c r="C255" s="2"/>
      <c r="D255" s="2"/>
      <c r="E255" s="3"/>
      <c r="F255" s="3"/>
    </row>
    <row r="256" spans="1:6" ht="15">
      <c r="A256" s="4"/>
      <c r="B256" s="4"/>
      <c r="C256" s="2"/>
      <c r="D256" s="2"/>
      <c r="E256" s="3"/>
      <c r="F256" s="3"/>
    </row>
    <row r="257" spans="1:6" ht="15">
      <c r="A257" s="4"/>
      <c r="B257" s="4"/>
      <c r="C257" s="2"/>
      <c r="D257" s="2"/>
      <c r="E257" s="3"/>
      <c r="F257" s="3"/>
    </row>
    <row r="258" spans="1:6" ht="15">
      <c r="A258" s="4"/>
      <c r="B258" s="4"/>
      <c r="C258" s="2"/>
      <c r="D258" s="2"/>
      <c r="E258" s="3"/>
      <c r="F258" s="3"/>
    </row>
    <row r="259" spans="1:6" ht="15">
      <c r="A259" s="4"/>
      <c r="B259" s="4"/>
      <c r="C259" s="2"/>
      <c r="D259" s="2"/>
      <c r="E259" s="3"/>
      <c r="F259" s="3"/>
    </row>
    <row r="260" spans="1:6" ht="15">
      <c r="A260" s="4"/>
      <c r="B260" s="4"/>
      <c r="C260" s="2"/>
      <c r="D260" s="2"/>
      <c r="E260" s="3"/>
      <c r="F260" s="3"/>
    </row>
    <row r="261" spans="1:6" ht="15">
      <c r="A261" s="4"/>
      <c r="B261" s="4"/>
      <c r="C261" s="2"/>
      <c r="D261" s="2"/>
      <c r="E261" s="3"/>
      <c r="F261" s="3"/>
    </row>
    <row r="262" spans="1:6" ht="15">
      <c r="A262" s="4"/>
      <c r="B262" s="4"/>
      <c r="C262" s="2"/>
      <c r="D262" s="2"/>
      <c r="E262" s="3"/>
      <c r="F262" s="3"/>
    </row>
    <row r="263" spans="1:6" ht="15">
      <c r="A263" s="4"/>
      <c r="B263" s="4"/>
      <c r="C263" s="2"/>
      <c r="D263" s="2"/>
      <c r="E263" s="3"/>
      <c r="F263" s="3"/>
    </row>
    <row r="264" spans="1:6" ht="15">
      <c r="A264" s="4"/>
      <c r="B264" s="4"/>
      <c r="C264" s="2"/>
      <c r="D264" s="2"/>
      <c r="E264" s="3"/>
      <c r="F264" s="3"/>
    </row>
    <row r="265" spans="1:6" ht="15">
      <c r="A265" s="4"/>
      <c r="B265" s="4"/>
      <c r="C265" s="2"/>
      <c r="D265" s="2"/>
      <c r="E265" s="3"/>
      <c r="F265" s="3"/>
    </row>
    <row r="266" spans="1:6" ht="15">
      <c r="A266" s="4"/>
      <c r="B266" s="4"/>
      <c r="C266" s="2"/>
      <c r="D266" s="2"/>
      <c r="E266" s="3"/>
      <c r="F266" s="3"/>
    </row>
    <row r="267" spans="1:6" ht="15">
      <c r="A267" s="4"/>
      <c r="B267" s="4"/>
      <c r="C267" s="2"/>
      <c r="D267" s="2"/>
      <c r="E267" s="3"/>
      <c r="F267" s="3"/>
    </row>
    <row r="268" spans="1:6" ht="15">
      <c r="A268" s="4"/>
      <c r="B268" s="4"/>
      <c r="C268" s="2"/>
      <c r="D268" s="2"/>
      <c r="E268" s="3"/>
      <c r="F268" s="3"/>
    </row>
    <row r="269" spans="1:6" ht="15">
      <c r="A269" s="4"/>
      <c r="B269" s="4"/>
      <c r="C269" s="2"/>
      <c r="D269" s="2"/>
      <c r="E269" s="3"/>
      <c r="F269" s="3"/>
    </row>
    <row r="270" spans="1:6" ht="15">
      <c r="A270" s="4"/>
      <c r="B270" s="4"/>
      <c r="C270" s="2"/>
      <c r="D270" s="2"/>
      <c r="E270" s="3"/>
      <c r="F270" s="3"/>
    </row>
    <row r="271" spans="1:6" ht="15">
      <c r="A271" s="4"/>
      <c r="B271" s="4"/>
      <c r="C271" s="2"/>
      <c r="D271" s="2"/>
      <c r="E271" s="3"/>
      <c r="F271" s="3"/>
    </row>
    <row r="272" spans="1:6" ht="15">
      <c r="A272" s="4"/>
      <c r="B272" s="4"/>
      <c r="C272" s="2"/>
      <c r="D272" s="2"/>
      <c r="E272" s="3"/>
      <c r="F272" s="3"/>
    </row>
    <row r="273" spans="1:6" ht="15">
      <c r="A273" s="4"/>
      <c r="B273" s="4"/>
      <c r="C273" s="2"/>
      <c r="D273" s="2"/>
      <c r="E273" s="3"/>
      <c r="F273" s="3"/>
    </row>
    <row r="274" spans="1:6" ht="15">
      <c r="A274" s="4"/>
      <c r="B274" s="4"/>
      <c r="C274" s="2"/>
      <c r="D274" s="2"/>
      <c r="E274" s="3"/>
      <c r="F274" s="3"/>
    </row>
    <row r="275" spans="1:6" ht="15">
      <c r="A275" s="4"/>
      <c r="B275" s="4"/>
      <c r="C275" s="2"/>
      <c r="D275" s="2"/>
      <c r="E275" s="3"/>
      <c r="F275" s="3"/>
    </row>
    <row r="276" spans="1:6" ht="15">
      <c r="A276" s="4"/>
      <c r="B276" s="4"/>
      <c r="C276" s="2"/>
      <c r="D276" s="2"/>
      <c r="E276" s="3"/>
      <c r="F276" s="3"/>
    </row>
    <row r="277" spans="1:6" ht="15">
      <c r="A277" s="4"/>
      <c r="B277" s="4"/>
      <c r="C277" s="2"/>
      <c r="D277" s="2"/>
      <c r="E277" s="3"/>
      <c r="F277" s="3"/>
    </row>
    <row r="278" spans="1:6" ht="15">
      <c r="A278" s="4"/>
      <c r="B278" s="4"/>
      <c r="C278" s="2"/>
      <c r="D278" s="2"/>
      <c r="E278" s="3"/>
      <c r="F278" s="3"/>
    </row>
    <row r="279" spans="1:6" ht="15">
      <c r="A279" s="4"/>
      <c r="B279" s="4"/>
      <c r="C279" s="2"/>
      <c r="D279" s="2"/>
      <c r="E279" s="3"/>
      <c r="F279" s="3"/>
    </row>
    <row r="280" spans="1:6" ht="15">
      <c r="A280" s="4"/>
      <c r="B280" s="4"/>
      <c r="C280" s="2"/>
      <c r="D280" s="2"/>
      <c r="E280" s="3"/>
      <c r="F280" s="3"/>
    </row>
    <row r="281" spans="1:6" ht="15">
      <c r="A281" s="4"/>
      <c r="B281" s="4"/>
      <c r="C281" s="2"/>
      <c r="D281" s="2"/>
      <c r="E281" s="3"/>
      <c r="F281" s="3"/>
    </row>
    <row r="282" spans="1:6" ht="15">
      <c r="A282" s="4"/>
      <c r="B282" s="4"/>
      <c r="C282" s="2"/>
      <c r="D282" s="2"/>
      <c r="E282" s="3"/>
      <c r="F282" s="3"/>
    </row>
    <row r="283" spans="1:6" ht="15">
      <c r="A283" s="4"/>
      <c r="B283" s="4"/>
      <c r="C283" s="2"/>
      <c r="D283" s="2"/>
      <c r="E283" s="3"/>
      <c r="F283" s="3"/>
    </row>
    <row r="284" spans="1:6" ht="15">
      <c r="A284" s="4"/>
      <c r="B284" s="4"/>
      <c r="C284" s="2"/>
      <c r="D284" s="2"/>
      <c r="E284" s="3"/>
      <c r="F284" s="3"/>
    </row>
    <row r="285" spans="1:6" ht="15">
      <c r="A285" s="4"/>
      <c r="B285" s="4"/>
      <c r="C285" s="2"/>
      <c r="D285" s="2"/>
      <c r="E285" s="3"/>
      <c r="F285" s="3"/>
    </row>
    <row r="286" spans="1:6" ht="15">
      <c r="A286" s="4"/>
      <c r="B286" s="4"/>
      <c r="C286" s="2"/>
      <c r="D286" s="2"/>
      <c r="E286" s="3"/>
      <c r="F286" s="3"/>
    </row>
    <row r="287" spans="1:6" ht="15">
      <c r="A287" s="4"/>
      <c r="B287" s="4"/>
      <c r="C287" s="2"/>
      <c r="D287" s="2"/>
      <c r="E287" s="3"/>
      <c r="F287" s="3"/>
    </row>
    <row r="288" spans="1:6" ht="15">
      <c r="A288" s="4"/>
      <c r="B288" s="4"/>
      <c r="C288" s="2"/>
      <c r="D288" s="2"/>
      <c r="E288" s="3"/>
      <c r="F288" s="3"/>
    </row>
    <row r="289" spans="1:6" ht="15">
      <c r="A289" s="4"/>
      <c r="B289" s="4"/>
      <c r="C289" s="2"/>
      <c r="D289" s="2"/>
      <c r="E289" s="3"/>
      <c r="F289" s="3"/>
    </row>
    <row r="290" spans="1:6" ht="15">
      <c r="A290" s="4"/>
      <c r="B290" s="4"/>
      <c r="C290" s="2"/>
      <c r="D290" s="2"/>
      <c r="E290" s="3"/>
      <c r="F290" s="3"/>
    </row>
    <row r="291" spans="1:6" ht="15">
      <c r="A291" s="4"/>
      <c r="B291" s="4"/>
      <c r="C291" s="2"/>
      <c r="D291" s="2"/>
      <c r="E291" s="3"/>
      <c r="F291" s="3"/>
    </row>
    <row r="292" spans="1:6" ht="15">
      <c r="A292" s="4"/>
      <c r="B292" s="4"/>
      <c r="C292" s="2"/>
      <c r="D292" s="2"/>
      <c r="E292" s="3"/>
      <c r="F292" s="3"/>
    </row>
    <row r="293" spans="1:6" ht="15">
      <c r="A293" s="4"/>
      <c r="B293" s="4"/>
      <c r="C293" s="2"/>
      <c r="D293" s="2"/>
      <c r="E293" s="3"/>
      <c r="F293" s="3"/>
    </row>
    <row r="294" spans="1:6" ht="15">
      <c r="A294" s="4"/>
      <c r="B294" s="4"/>
      <c r="C294" s="2"/>
      <c r="D294" s="2"/>
      <c r="E294" s="3"/>
      <c r="F294" s="3"/>
    </row>
    <row r="295" spans="1:6" ht="15">
      <c r="A295" s="4"/>
      <c r="B295" s="4"/>
      <c r="C295" s="2"/>
      <c r="D295" s="2"/>
      <c r="E295" s="3"/>
      <c r="F295" s="3"/>
    </row>
    <row r="296" spans="1:6" ht="15">
      <c r="A296" s="4"/>
      <c r="B296" s="4"/>
      <c r="C296" s="2"/>
      <c r="D296" s="2"/>
      <c r="E296" s="3"/>
      <c r="F296" s="3"/>
    </row>
    <row r="297" spans="1:6" ht="15">
      <c r="A297" s="4"/>
      <c r="B297" s="4"/>
      <c r="C297" s="2"/>
      <c r="D297" s="2"/>
      <c r="E297" s="3"/>
      <c r="F297" s="3"/>
    </row>
    <row r="298" spans="1:6" ht="15">
      <c r="A298" s="4"/>
      <c r="B298" s="4"/>
      <c r="C298" s="2"/>
      <c r="D298" s="2"/>
      <c r="E298" s="3"/>
      <c r="F298" s="3"/>
    </row>
    <row r="299" spans="1:6" ht="15">
      <c r="A299" s="4"/>
      <c r="B299" s="4"/>
      <c r="C299" s="2"/>
      <c r="D299" s="2"/>
      <c r="E299" s="3"/>
      <c r="F299" s="3"/>
    </row>
    <row r="300" spans="1:6" ht="15">
      <c r="A300" s="4"/>
      <c r="B300" s="4"/>
      <c r="C300" s="2"/>
      <c r="D300" s="2"/>
      <c r="E300" s="3"/>
      <c r="F300" s="3"/>
    </row>
    <row r="301" spans="1:6" ht="15">
      <c r="A301" s="4"/>
      <c r="B301" s="4"/>
      <c r="C301" s="2"/>
      <c r="D301" s="2"/>
      <c r="E301" s="3"/>
      <c r="F301" s="3"/>
    </row>
    <row r="302" spans="1:6" ht="15">
      <c r="A302" s="4"/>
      <c r="B302" s="4"/>
      <c r="C302" s="2"/>
      <c r="D302" s="2"/>
      <c r="E302" s="3"/>
      <c r="F302" s="3"/>
    </row>
    <row r="303" spans="1:6" ht="15">
      <c r="A303" s="4"/>
      <c r="B303" s="4"/>
      <c r="C303" s="2"/>
      <c r="D303" s="2"/>
      <c r="E303" s="3"/>
      <c r="F303" s="3"/>
    </row>
    <row r="304" spans="1:6" ht="15">
      <c r="A304" s="4"/>
      <c r="B304" s="4"/>
      <c r="C304" s="2"/>
      <c r="D304" s="2"/>
      <c r="E304" s="3"/>
      <c r="F304" s="3"/>
    </row>
    <row r="305" spans="1:6" ht="15">
      <c r="A305" s="4"/>
      <c r="B305" s="4"/>
      <c r="C305" s="2"/>
      <c r="D305" s="2"/>
      <c r="E305" s="3"/>
      <c r="F305" s="3"/>
    </row>
    <row r="306" spans="1:6" ht="15">
      <c r="A306" s="4"/>
      <c r="B306" s="4"/>
      <c r="C306" s="2"/>
      <c r="D306" s="2"/>
      <c r="E306" s="3"/>
      <c r="F306" s="3"/>
    </row>
    <row r="307" spans="1:6" ht="15">
      <c r="A307" s="4"/>
      <c r="B307" s="4"/>
      <c r="C307" s="2"/>
      <c r="D307" s="2"/>
      <c r="E307" s="3"/>
      <c r="F307" s="3"/>
    </row>
    <row r="308" spans="1:6" ht="15">
      <c r="A308" s="4"/>
      <c r="B308" s="4"/>
      <c r="C308" s="2"/>
      <c r="D308" s="2"/>
      <c r="E308" s="3"/>
      <c r="F308" s="3"/>
    </row>
    <row r="309" spans="1:6" ht="15">
      <c r="A309" s="4"/>
      <c r="B309" s="4"/>
      <c r="C309" s="2"/>
      <c r="D309" s="2"/>
      <c r="E309" s="3"/>
      <c r="F309" s="3"/>
    </row>
    <row r="310" spans="1:6" ht="15">
      <c r="A310" s="4"/>
      <c r="B310" s="4"/>
      <c r="C310" s="2"/>
      <c r="D310" s="2"/>
      <c r="E310" s="3"/>
      <c r="F310" s="3"/>
    </row>
    <row r="311" spans="1:6" ht="15">
      <c r="A311" s="4"/>
      <c r="B311" s="4"/>
      <c r="C311" s="2"/>
      <c r="D311" s="2"/>
      <c r="E311" s="3"/>
      <c r="F311" s="3"/>
    </row>
    <row r="312" spans="1:6" ht="15">
      <c r="A312" s="4"/>
      <c r="B312" s="4"/>
      <c r="C312" s="2"/>
      <c r="D312" s="2"/>
      <c r="E312" s="3"/>
      <c r="F312" s="3"/>
    </row>
    <row r="313" spans="1:6" ht="15">
      <c r="A313" s="4"/>
      <c r="B313" s="4"/>
      <c r="C313" s="2"/>
      <c r="D313" s="2"/>
      <c r="E313" s="3"/>
      <c r="F313" s="3"/>
    </row>
    <row r="314" spans="1:6" ht="15">
      <c r="A314" s="4"/>
      <c r="B314" s="4"/>
      <c r="C314" s="2"/>
      <c r="D314" s="2"/>
      <c r="E314" s="3"/>
      <c r="F314" s="3"/>
    </row>
    <row r="315" spans="1:6" ht="15">
      <c r="A315" s="4"/>
      <c r="B315" s="4"/>
      <c r="C315" s="2"/>
      <c r="D315" s="2"/>
      <c r="E315" s="3"/>
      <c r="F315" s="3"/>
    </row>
    <row r="316" spans="1:6" ht="15">
      <c r="A316" s="4"/>
      <c r="B316" s="4"/>
      <c r="C316" s="2"/>
      <c r="D316" s="2"/>
      <c r="E316" s="3"/>
      <c r="F316" s="3"/>
    </row>
    <row r="317" spans="1:6" ht="15">
      <c r="A317" s="4"/>
      <c r="B317" s="4"/>
      <c r="C317" s="2"/>
      <c r="D317" s="2"/>
      <c r="E317" s="3"/>
      <c r="F317" s="3"/>
    </row>
    <row r="318" spans="1:6" ht="15">
      <c r="A318" s="4"/>
      <c r="B318" s="4"/>
      <c r="C318" s="2"/>
      <c r="D318" s="2"/>
      <c r="E318" s="3"/>
      <c r="F318" s="3"/>
    </row>
    <row r="319" spans="1:6" ht="15">
      <c r="A319" s="4"/>
      <c r="B319" s="4"/>
      <c r="C319" s="2"/>
      <c r="D319" s="2"/>
      <c r="E319" s="3"/>
      <c r="F319" s="3"/>
    </row>
    <row r="320" spans="1:6" ht="15">
      <c r="A320" s="4"/>
      <c r="B320" s="4"/>
      <c r="C320" s="2"/>
      <c r="D320" s="2"/>
      <c r="E320" s="3"/>
      <c r="F320" s="3"/>
    </row>
    <row r="321" spans="1:6" ht="15">
      <c r="A321" s="4"/>
      <c r="B321" s="4"/>
      <c r="C321" s="2"/>
      <c r="D321" s="2"/>
      <c r="E321" s="3"/>
      <c r="F321" s="3"/>
    </row>
    <row r="322" spans="1:6" ht="15">
      <c r="A322" s="4"/>
      <c r="B322" s="4"/>
      <c r="C322" s="2"/>
      <c r="D322" s="2"/>
      <c r="E322" s="3"/>
      <c r="F322" s="3"/>
    </row>
    <row r="323" spans="1:6" ht="15">
      <c r="A323" s="4"/>
      <c r="B323" s="4"/>
      <c r="C323" s="2"/>
      <c r="D323" s="2"/>
      <c r="E323" s="3"/>
      <c r="F323" s="3"/>
    </row>
    <row r="324" spans="1:6" ht="15">
      <c r="A324" s="4"/>
      <c r="B324" s="4"/>
      <c r="C324" s="2"/>
      <c r="D324" s="2"/>
      <c r="E324" s="3"/>
      <c r="F324" s="3"/>
    </row>
    <row r="325" spans="1:6" ht="15">
      <c r="A325" s="4"/>
      <c r="B325" s="4"/>
      <c r="C325" s="2"/>
      <c r="D325" s="2"/>
      <c r="E325" s="3"/>
      <c r="F325" s="3"/>
    </row>
    <row r="326" spans="1:6" ht="15">
      <c r="A326" s="4"/>
      <c r="B326" s="4"/>
      <c r="C326" s="2"/>
      <c r="D326" s="2"/>
      <c r="E326" s="3"/>
      <c r="F326" s="3"/>
    </row>
    <row r="327" spans="1:6" ht="15">
      <c r="A327" s="4"/>
      <c r="B327" s="4"/>
      <c r="C327" s="2"/>
      <c r="D327" s="2"/>
      <c r="E327" s="3"/>
      <c r="F327" s="3"/>
    </row>
    <row r="328" spans="1:6" ht="15">
      <c r="A328" s="4"/>
      <c r="B328" s="4"/>
      <c r="C328" s="2"/>
      <c r="D328" s="2"/>
      <c r="E328" s="3"/>
      <c r="F328" s="3"/>
    </row>
    <row r="329" spans="1:6" ht="15">
      <c r="A329" s="4"/>
      <c r="B329" s="4"/>
      <c r="C329" s="2"/>
      <c r="D329" s="2"/>
      <c r="E329" s="3"/>
      <c r="F329" s="3"/>
    </row>
    <row r="330" spans="1:6" ht="15">
      <c r="A330" s="4"/>
      <c r="B330" s="4"/>
      <c r="C330" s="2"/>
      <c r="D330" s="2"/>
      <c r="E330" s="3"/>
      <c r="F330" s="3"/>
    </row>
    <row r="331" spans="1:6" ht="15">
      <c r="A331" s="4"/>
      <c r="B331" s="4"/>
      <c r="C331" s="2"/>
      <c r="D331" s="2"/>
      <c r="E331" s="3"/>
      <c r="F331" s="3"/>
    </row>
    <row r="332" spans="1:6" ht="15">
      <c r="A332" s="4"/>
      <c r="B332" s="4"/>
      <c r="C332" s="2"/>
      <c r="D332" s="2"/>
      <c r="E332" s="3"/>
      <c r="F332" s="3"/>
    </row>
    <row r="333" spans="1:6" ht="15">
      <c r="A333" s="4"/>
      <c r="B333" s="4"/>
      <c r="C333" s="2"/>
      <c r="D333" s="2"/>
      <c r="E333" s="3"/>
      <c r="F333" s="3"/>
    </row>
    <row r="334" spans="1:6" ht="15">
      <c r="A334" s="4"/>
      <c r="B334" s="4"/>
      <c r="C334" s="2"/>
      <c r="D334" s="2"/>
      <c r="E334" s="3"/>
      <c r="F334" s="3"/>
    </row>
    <row r="335" spans="1:6" ht="15">
      <c r="A335" s="4"/>
      <c r="B335" s="4"/>
      <c r="C335" s="2"/>
      <c r="D335" s="2"/>
      <c r="E335" s="3"/>
      <c r="F335" s="3"/>
    </row>
    <row r="336" spans="1:6" ht="15">
      <c r="A336" s="4"/>
      <c r="B336" s="4"/>
      <c r="C336" s="2"/>
      <c r="D336" s="2"/>
      <c r="E336" s="3"/>
      <c r="F336" s="3"/>
    </row>
    <row r="337" spans="1:6" ht="15">
      <c r="A337" s="4"/>
      <c r="B337" s="4"/>
      <c r="C337" s="2"/>
      <c r="D337" s="2"/>
      <c r="E337" s="3"/>
      <c r="F337" s="3"/>
    </row>
    <row r="338" spans="1:6" ht="15">
      <c r="A338" s="4"/>
      <c r="B338" s="4"/>
      <c r="C338" s="2"/>
      <c r="D338" s="2"/>
      <c r="E338" s="3"/>
      <c r="F338" s="3"/>
    </row>
    <row r="339" spans="1:6" ht="15">
      <c r="A339" s="4"/>
      <c r="B339" s="4"/>
      <c r="C339" s="2"/>
      <c r="D339" s="2"/>
      <c r="E339" s="3"/>
      <c r="F339" s="3"/>
    </row>
    <row r="340" spans="1:6" ht="15">
      <c r="A340" s="4"/>
      <c r="B340" s="4"/>
      <c r="C340" s="2"/>
      <c r="D340" s="2"/>
      <c r="E340" s="3"/>
      <c r="F340" s="3"/>
    </row>
    <row r="341" spans="1:6" ht="15">
      <c r="A341" s="4"/>
      <c r="B341" s="4"/>
      <c r="C341" s="2"/>
      <c r="D341" s="2"/>
      <c r="E341" s="3"/>
      <c r="F341" s="3"/>
    </row>
    <row r="342" spans="1:6" ht="15">
      <c r="A342" s="4"/>
      <c r="B342" s="4"/>
      <c r="C342" s="2"/>
      <c r="D342" s="2"/>
      <c r="E342" s="3"/>
      <c r="F342" s="3"/>
    </row>
    <row r="343" spans="1:6" ht="15">
      <c r="A343" s="4"/>
      <c r="B343" s="4"/>
      <c r="C343" s="2"/>
      <c r="D343" s="2"/>
      <c r="E343" s="3"/>
      <c r="F343" s="3"/>
    </row>
  </sheetData>
  <mergeCells count="42">
    <mergeCell ref="A7:B7"/>
    <mergeCell ref="A8:B8"/>
    <mergeCell ref="A9:B9"/>
    <mergeCell ref="A10:B10"/>
    <mergeCell ref="A11:B11"/>
    <mergeCell ref="A2:B2"/>
    <mergeCell ref="A3:B3"/>
    <mergeCell ref="A4:B4"/>
    <mergeCell ref="A5:B5"/>
    <mergeCell ref="A6:B6"/>
    <mergeCell ref="A1:F1"/>
    <mergeCell ref="A16:B16"/>
    <mergeCell ref="A17:B17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A15:B15"/>
    <mergeCell ref="C13:F13"/>
    <mergeCell ref="C14:F14"/>
    <mergeCell ref="C12:F12"/>
    <mergeCell ref="A123:F123"/>
    <mergeCell ref="A126:F126"/>
    <mergeCell ref="A131:F131"/>
    <mergeCell ref="A141:F141"/>
    <mergeCell ref="A19:F19"/>
    <mergeCell ref="A28:F28"/>
    <mergeCell ref="A46:F46"/>
    <mergeCell ref="A69:F69"/>
    <mergeCell ref="A92:F92"/>
    <mergeCell ref="A14:B14"/>
    <mergeCell ref="C16:F16"/>
    <mergeCell ref="C17:F17"/>
    <mergeCell ref="C15:F15"/>
    <mergeCell ref="A12:B12"/>
    <mergeCell ref="A13:B13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2016-06-02T12:29:04Z</cp:lastPrinted>
  <dcterms:created xsi:type="dcterms:W3CDTF">2016-06-02T11:27:35Z</dcterms:created>
  <dcterms:modified xsi:type="dcterms:W3CDTF">2016-07-01T06:53:20Z</dcterms:modified>
  <cp:category/>
  <cp:version/>
  <cp:contentType/>
  <cp:contentStatus/>
</cp:coreProperties>
</file>