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2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<sst xmlns="http://schemas.openxmlformats.org/spreadsheetml/2006/main" count="363" uniqueCount="193">
  <si>
    <t>Dokumentace pro realizaci stavby</t>
  </si>
  <si>
    <t>1. Dodávky</t>
  </si>
  <si>
    <t>2. Materiál</t>
  </si>
  <si>
    <t>3. Práce</t>
  </si>
  <si>
    <t>Základní rozpočtové náklady (ZRN)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</si>
  <si>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</si>
  <si>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</si>
  <si>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</si>
  <si>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</si>
  <si>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</si>
  <si>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</si>
  <si>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</si>
  <si>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</si>
  <si>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</si>
  <si>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</si>
  <si>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</si>
  <si>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</si>
  <si>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Dodávky celkem</t>
  </si>
  <si>
    <t>Svorka zemnící pás/pás SR 02</t>
  </si>
  <si>
    <t>Gumoasfalt suspenze SA IV</t>
  </si>
  <si>
    <t>Osivo travní</t>
  </si>
  <si>
    <t>kg</t>
  </si>
  <si>
    <t>m</t>
  </si>
  <si>
    <t>m2</t>
  </si>
  <si>
    <t>m3</t>
  </si>
  <si>
    <t>Materiál celkem</t>
  </si>
  <si>
    <t>Štítek označovací na uzemňovací přívod</t>
  </si>
  <si>
    <t>Provizorní úprava terénu zeminou tř.2</t>
  </si>
  <si>
    <t>Odvoz zeminy do vzdálenosti 1km</t>
  </si>
  <si>
    <t>km</t>
  </si>
  <si>
    <t>Práce celkem</t>
  </si>
  <si>
    <t>Trubice smršť. RPKz 35/12 1 m dl.zel.žlutá</t>
  </si>
  <si>
    <t>Hmota kabelová zalévací K3</t>
  </si>
  <si>
    <t>Páska zemnící FeZn 30/4</t>
  </si>
  <si>
    <t>Svorka zemnící pás/lano SR 03</t>
  </si>
  <si>
    <t>Štítek číslovací Al 40x60 mm</t>
  </si>
  <si>
    <t>Šroub šestihr.hl.M 8x30 poz.</t>
  </si>
  <si>
    <t>Matice ocel. M 8 poz.</t>
  </si>
  <si>
    <t>Elektroda ER 117 2,5 mm</t>
  </si>
  <si>
    <t>Elektroda ER 117 3,15 mm</t>
  </si>
  <si>
    <t>Štěrkopísek projekty B 0-4 betonářský písek</t>
  </si>
  <si>
    <t>Směs betonová C12/15 (B15) měkká</t>
  </si>
  <si>
    <t>Provizorní úprava terénu zeminou tř.3</t>
  </si>
  <si>
    <t>Spojka kabel.šroub. SJL-7a 95-240 mm2</t>
  </si>
  <si>
    <t>KABEL NAYY-J 4x240SM mm BK</t>
  </si>
  <si>
    <t>Písek-projekty D0-2</t>
  </si>
  <si>
    <t>sad</t>
  </si>
  <si>
    <t>Odkop zeminy ručně zem.tř.3-4</t>
  </si>
  <si>
    <t>Podkladová vrstva ze štěrkopísku</t>
  </si>
  <si>
    <t>Pomocný materiál pro uzemňovací vedení v zemi</t>
  </si>
  <si>
    <t>SH</t>
  </si>
  <si>
    <t>Montážní plošina MP13</t>
  </si>
  <si>
    <t>Globální náklady stavby ∑</t>
  </si>
  <si>
    <t>4. Globální náklady stavby</t>
  </si>
  <si>
    <t>Vytýčení stávajících podzemních zařízení</t>
  </si>
  <si>
    <t>Geodetické práce</t>
  </si>
  <si>
    <t>Výchozí revize</t>
  </si>
  <si>
    <t>Globální zařízení staveniště</t>
  </si>
  <si>
    <t>Stavebně montážní mechanizace celkem</t>
  </si>
  <si>
    <t>Globální náklady stavby celkem</t>
  </si>
  <si>
    <t>CELKEM ZRN + GNS (bez DPH)</t>
  </si>
  <si>
    <t>Podíl přidružených výkonů (%)</t>
  </si>
  <si>
    <t>Dokumentace pro TE</t>
  </si>
  <si>
    <t>Manipulace vedení</t>
  </si>
  <si>
    <t>Doprava materiálu na stavbu z centr.skladu 41-80 km</t>
  </si>
  <si>
    <t>1. Dodávky - Trafostanice 22/0,4 kV - venkovní</t>
  </si>
  <si>
    <t>2. Materiál - Trafostanice 22/0,4 kV - venkovní</t>
  </si>
  <si>
    <t>Šroub šestihr.hl.M 10x20 poz.</t>
  </si>
  <si>
    <t>Šroub šestihr.hl.M 12x30 poz.</t>
  </si>
  <si>
    <t>Matice ocel. M 10 poz.</t>
  </si>
  <si>
    <t>Matice ocel. M 12 poz.</t>
  </si>
  <si>
    <t>Podložka přesná poz. 10,5 021702</t>
  </si>
  <si>
    <t>Podložka přesná poz. 13    021702</t>
  </si>
  <si>
    <t>Podložka pružná poz. 12,2 021740</t>
  </si>
  <si>
    <t>Podložka pružná poz. 8,2   021740</t>
  </si>
  <si>
    <t>Podložka konstrukční otvor 14mm galvan.</t>
  </si>
  <si>
    <t>Hlavice krycí plast na sloup beton. 220</t>
  </si>
  <si>
    <t>Páska izolační 38 mm/10m černá</t>
  </si>
  <si>
    <t>Oko kabel.lisov.Cu 150mm2 M16 KU-L</t>
  </si>
  <si>
    <t>Oko kabel. lisovací GPH 70x12 ALU-F</t>
  </si>
  <si>
    <t>Hlava rozděl.smršťovací EN4.3 50-185 mm2</t>
  </si>
  <si>
    <t>Spoušť jističe 630A</t>
  </si>
  <si>
    <t>Pojistka VN výkonová IEC 24kV 10A</t>
  </si>
  <si>
    <t>Konzola pro skříň</t>
  </si>
  <si>
    <t>Pásek vázací na vodiče 3,6x292 mm bílý</t>
  </si>
  <si>
    <t>Štítek z PVC 70x30 bílý</t>
  </si>
  <si>
    <t>Deska betonová 50x50x10cm s okem</t>
  </si>
  <si>
    <t>Dlaždice betonová 50x50x5cm</t>
  </si>
  <si>
    <t>Sloup beton. čep 220-225 EPV 10,5/15</t>
  </si>
  <si>
    <t>Štítek číslovací Al 60x80 mm ováln.</t>
  </si>
  <si>
    <t>Fólie výstražná červená PE 320 mm</t>
  </si>
  <si>
    <t>TS sloup. 400 kVA JB konc.</t>
  </si>
  <si>
    <t>Rozvaděč do 630 A</t>
  </si>
  <si>
    <t>Skříň pro rozvaděč do 630 A</t>
  </si>
  <si>
    <t>Páska B133 9,5 mm balení 30 m</t>
  </si>
  <si>
    <t>rol</t>
  </si>
  <si>
    <t>Páska B205 16,0 mm balení 30 m</t>
  </si>
  <si>
    <t>Clip S153 9,5 mm bal. 100 ks</t>
  </si>
  <si>
    <t>bal</t>
  </si>
  <si>
    <t>Clip S255 16,0 mm bal. 100 ks</t>
  </si>
  <si>
    <t>Hřebík stavební 2,5 x 63 mm FeZn</t>
  </si>
  <si>
    <t>KABEL 1-CYKY-J 4x150SM mm2 0,6/1kV BK</t>
  </si>
  <si>
    <t>Prkno smrkové omítané 24-32mm síla</t>
  </si>
  <si>
    <t>Hranol smrkový 10x10 cm 4-6 m dlouhý</t>
  </si>
  <si>
    <t>2. Materiál - Vedení 22 kV - venkovní</t>
  </si>
  <si>
    <t>Pásek ovinovací Al 10x1mm</t>
  </si>
  <si>
    <t>Vazelína na kontakty</t>
  </si>
  <si>
    <t>3. Práce - Trafostanice 22/0,4 kV - venkovní</t>
  </si>
  <si>
    <t>Montáž skříně rozvaděče na konstrukci</t>
  </si>
  <si>
    <t>Montáž rozvaděče do skříně</t>
  </si>
  <si>
    <t>Montáž transformátoru na stožárovou TS-do 400kVA</t>
  </si>
  <si>
    <t>Označení vývodu z rozvaděče, skříně štítkem</t>
  </si>
  <si>
    <t>Připojení zemnící pásky</t>
  </si>
  <si>
    <t>Náhrady majetkové újmy/škody způsobené při výstavbě)</t>
  </si>
  <si>
    <t>Jednorázové náhrady za omezení vlastnic.práv(věcná břemena)</t>
  </si>
  <si>
    <t>Materiál nevýnosový a odpad ze zemních a demolič.prací ke zneškod,vč.dopravy</t>
  </si>
  <si>
    <t>Upevnění páskou B205,vč.spony na Jsloup</t>
  </si>
  <si>
    <t>Upevnění páskou B133,vč.spony na Jsloup</t>
  </si>
  <si>
    <t>Šroubová spojka 1kV pro 4x150 - 4x240mm2 (pro opravy 95-240)</t>
  </si>
  <si>
    <t>Uzemnění na povrchu-páska FeZn 30x4mm</t>
  </si>
  <si>
    <t>Smršťovací trubice zelenožlutá barva 32/12mm pro pas</t>
  </si>
  <si>
    <t>Uzemnění v zemi-páska FeZn 30x4mm</t>
  </si>
  <si>
    <t xml:space="preserve">Spojení páskových zemničů šrouby </t>
  </si>
  <si>
    <t xml:space="preserve">Suspense SA IV k izolačnímu nátěru uzemnění a spojů </t>
  </si>
  <si>
    <t>Svorka odbočná SRO2 pro pas FeZn 30/4</t>
  </si>
  <si>
    <t xml:space="preserve">Svorka SR03 pro pas a lano </t>
  </si>
  <si>
    <t>Doprava do 2 ks transformátoru, manipulace a přeprava transfor. po staveništi</t>
  </si>
  <si>
    <t>Výkop jámy pro sloup,kotvu ručně zem.tř.3-4</t>
  </si>
  <si>
    <t>Zához jámy pro sloup,kotvu ručně zem.tř.3-4</t>
  </si>
  <si>
    <t>Beton.základ C12/15 (B15) do 5m3 bez bedněn.-nakup.směs</t>
  </si>
  <si>
    <t>Folie výstražná PE červená-šíře 32cm</t>
  </si>
  <si>
    <t>Výkop jámy pro spojku do 1kV ručně zem.tř.3</t>
  </si>
  <si>
    <t>Zához jámy pro kabel.spojku ručně zem.tř.3-4</t>
  </si>
  <si>
    <t>Vypodložení,oddělení,krytí spojky do 1kV</t>
  </si>
  <si>
    <t xml:space="preserve">Hutnění zeminy strojně,vrstva 20cm </t>
  </si>
  <si>
    <t>Pažení v jámě plocha do 10m2,hloubka do 2m</t>
  </si>
  <si>
    <t>Odstran.pažení v jámě plocha do 10m2,hloubka do 2m</t>
  </si>
  <si>
    <t>Výkop rýhy 35x50cm ručně pro zemnící pásek zem.tř.3</t>
  </si>
  <si>
    <t>Výkop rýhy 35x70cm ručně pro zemnící pásek zem.tř.3</t>
  </si>
  <si>
    <t>Zához rýhy 35x50cm ručně pro zemnící pásek zem.tř.3</t>
  </si>
  <si>
    <t>Zához rýhy 35x70cm ručně pro zemnící pásek zem.tř.3</t>
  </si>
  <si>
    <t xml:space="preserve">Osetí povrchu travou </t>
  </si>
  <si>
    <t>Vyčištění štěrkového lože a úprava terénu</t>
  </si>
  <si>
    <t>Propoj.kabel stož.TS trafo-rozvaděč CYKY 2x4x150,vč.ok</t>
  </si>
  <si>
    <t>Uzemnění zem.páskou 20m v zemi,vč.upevnění na bet.sloup a označení</t>
  </si>
  <si>
    <t>Stožár.transform.STdo 400kVA Koncová na 1bet.sloupu 10,5/15kN,základní provedení</t>
  </si>
  <si>
    <t>Spojení zemnícího pásku šrouby M8x30-2ks,vč.zalití</t>
  </si>
  <si>
    <t>AUTOJERAB DO 8 TUN - H</t>
  </si>
  <si>
    <t>HYDR.RUKA HR2501</t>
  </si>
  <si>
    <t>MOTOROVY PECH</t>
  </si>
  <si>
    <t>Mont. plošina MP do 13m terénní</t>
  </si>
  <si>
    <t>AUT.NAKL. - DO 3,5 T</t>
  </si>
  <si>
    <t>AUT.NAKL. - DO 6 TUN</t>
  </si>
  <si>
    <t>RYP.KOLOVE-DO 0,2 M3</t>
  </si>
  <si>
    <t>TRAKTOR KOL.VC.MECH.</t>
  </si>
  <si>
    <t>TRAKTOR KOL.BEZ MECH</t>
  </si>
  <si>
    <t>hod.</t>
  </si>
  <si>
    <t>3. Práce - Vedení 22 kV - venkovní</t>
  </si>
  <si>
    <t xml:space="preserve">Ukončení vodiče v kotevní svorce na ÚO  </t>
  </si>
  <si>
    <t>sh</t>
  </si>
  <si>
    <t>Skříň s ochranným krytem kab.pro rozvaděč,vč.montáže</t>
  </si>
  <si>
    <t>komplet</t>
  </si>
  <si>
    <t>Trafo 22/0,4 - 250kVA olejové</t>
  </si>
  <si>
    <t>Rozvaděč do skříně vč. montáže</t>
  </si>
  <si>
    <t>Spoušť pro jistič, 630A</t>
  </si>
  <si>
    <t>Přesun dodávek</t>
  </si>
  <si>
    <t>Jedovnice</t>
  </si>
  <si>
    <t>SO 01 ODBĚRATELSKÁ TS 22/0,4KV, JEDOVNICE - SPŠ A KABELOVÝ ODVOD NN</t>
  </si>
  <si>
    <t>ODBĚRATELSKÁ TS 22/0,4 KV, NA VĚTŘÁKU 463, JEDOVNICE</t>
  </si>
  <si>
    <t>Stavební práce malého rozsahu</t>
  </si>
  <si>
    <t>Příchytka kabelová</t>
  </si>
  <si>
    <t>Deska krycí LT 300 dl. 1m</t>
  </si>
  <si>
    <t>Trubka plast.vrub.chránící 110/94 role</t>
  </si>
  <si>
    <t>Vložka pojistková nožová vel.2 250A gG</t>
  </si>
  <si>
    <t>Cihla pálená plná 29/14/6,5 P20</t>
  </si>
  <si>
    <t>Pěna těsnící sprej</t>
  </si>
  <si>
    <t>Oko kabel. lisovací GPH 50x12 ALU-F</t>
  </si>
  <si>
    <t>Kabel 1-NAYY 4x240 mm2 volně uložený</t>
  </si>
  <si>
    <t>Ukončení kab.NAYY 4x240mm2 bez ok</t>
  </si>
  <si>
    <t>Výkop kabel.rýhy 50x80cm ručně zem.tř.3</t>
  </si>
  <si>
    <t>Zához kabel.rýhy 50x60cm ručně zem.tř.3</t>
  </si>
  <si>
    <t>Kabel.lože pískové š.50cm,bez zakrytí kab.</t>
  </si>
  <si>
    <t>Oddělení kabelu cihlou</t>
  </si>
  <si>
    <t>Prostup z umělohmot.roury vrubované ohebné 110/94 mm</t>
  </si>
  <si>
    <t>Utěsnění kaelu NN nebo VN v otvoru chráničky -pěna těsn.</t>
  </si>
  <si>
    <t>Pojistková vložka PN 2  250A,vč.montáže</t>
  </si>
  <si>
    <t>Příchytka kabel</t>
  </si>
  <si>
    <t>Příplatek na zatahování kabelu hmotnost do 6 kg</t>
  </si>
  <si>
    <t>Pojistkové patrony VN 10A,vč.montáže 3ks</t>
  </si>
  <si>
    <t>Desky betonové před rozváděč pro stož.TS do100kVA,400kVA TS plocha 1,5m2</t>
  </si>
  <si>
    <t>Kab.oko 70mm2 M12 pro AlFe35/6, 42/7, JIV50, resp.ukon.na pojis.VN stož. TS</t>
  </si>
  <si>
    <t>Lano AlFe 3x42/7,vč.spojek</t>
  </si>
  <si>
    <t>7f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</si>
</sst>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25" borderId="10" xfId="0" applyFont="1" applyFill="1" applyBorder="1" applyAlignment="1">
      <alignment horizontal="left" vertical="center"/>
    </xf>
    <xf numFmtId="167" fontId="24" fillId="25" borderId="10" xfId="0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167" fontId="25" fillId="0" borderId="10" xfId="0" applyNumberFormat="1" applyFont="1" applyBorder="1" applyAlignment="1">
      <alignment horizontal="right" vertical="center"/>
    </xf>
    <xf numFmtId="167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" fontId="26" fillId="0" borderId="0" xfId="20" applyNumberFormat="1" applyFont="1" applyBorder="1" applyAlignment="1">
      <alignment vertical="center" wrapText="1"/>
      <protection/>
    </xf>
    <xf numFmtId="1" fontId="25" fillId="0" borderId="0" xfId="20" applyNumberFormat="1" applyFont="1" applyBorder="1" applyAlignment="1">
      <alignment vertical="center" wrapText="1"/>
      <protection/>
    </xf>
    <xf numFmtId="0" fontId="27" fillId="0" borderId="0" xfId="20" applyNumberFormat="1" applyFont="1" applyBorder="1" applyAlignment="1">
      <alignment vertical="center" wrapText="1"/>
      <protection/>
    </xf>
    <xf numFmtId="0" fontId="25" fillId="0" borderId="0" xfId="206" applyFont="1" applyFill="1" applyBorder="1" applyAlignment="1">
      <alignment vertical="center"/>
      <protection/>
    </xf>
    <xf numFmtId="164" fontId="25" fillId="0" borderId="0" xfId="206" applyNumberFormat="1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vertical="center"/>
      <protection/>
    </xf>
    <xf numFmtId="0" fontId="26" fillId="0" borderId="0" xfId="206" applyFont="1" applyFill="1" applyBorder="1" applyAlignment="1">
      <alignment horizontal="left" vertical="center"/>
      <protection/>
    </xf>
    <xf numFmtId="0" fontId="25" fillId="0" borderId="0" xfId="206" applyFont="1" applyFill="1" applyBorder="1" applyAlignment="1">
      <alignment horizontal="center" vertical="center"/>
      <protection/>
    </xf>
    <xf numFmtId="0" fontId="25" fillId="0" borderId="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center" vertical="center"/>
      <protection/>
    </xf>
    <xf numFmtId="167" fontId="26" fillId="25" borderId="10" xfId="206" applyNumberFormat="1" applyFont="1" applyFill="1" applyBorder="1" applyAlignment="1">
      <alignment horizontal="right" vertical="center"/>
      <protection/>
    </xf>
    <xf numFmtId="0" fontId="25" fillId="0" borderId="10" xfId="206" applyNumberFormat="1" applyFont="1" applyFill="1" applyBorder="1" applyAlignment="1">
      <alignment horizontal="left" vertical="center"/>
      <protection/>
    </xf>
    <xf numFmtId="1" fontId="25" fillId="0" borderId="10" xfId="206" applyNumberFormat="1" applyFont="1" applyFill="1" applyBorder="1" applyAlignment="1">
      <alignment horizontal="center" vertical="center"/>
      <protection/>
    </xf>
    <xf numFmtId="169" fontId="25" fillId="0" borderId="10" xfId="206" applyNumberFormat="1" applyFont="1" applyFill="1" applyBorder="1" applyAlignment="1">
      <alignment horizontal="center" vertical="center"/>
      <protection/>
    </xf>
    <xf numFmtId="167" fontId="25" fillId="0" borderId="10" xfId="206" applyNumberFormat="1" applyFont="1" applyFill="1" applyBorder="1" applyAlignment="1">
      <alignment horizontal="right" vertical="center"/>
      <protection/>
    </xf>
    <xf numFmtId="0" fontId="26" fillId="0" borderId="10" xfId="206" applyNumberFormat="1" applyFont="1" applyFill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center" vertical="center"/>
      <protection/>
    </xf>
    <xf numFmtId="169" fontId="26" fillId="0" borderId="10" xfId="206" applyNumberFormat="1" applyFont="1" applyFill="1" applyBorder="1" applyAlignment="1">
      <alignment horizontal="center" vertical="center"/>
      <protection/>
    </xf>
    <xf numFmtId="167" fontId="26" fillId="0" borderId="10" xfId="206" applyNumberFormat="1" applyFont="1" applyFill="1" applyBorder="1" applyAlignment="1">
      <alignment horizontal="right" vertical="center"/>
      <protection/>
    </xf>
    <xf numFmtId="0" fontId="25" fillId="0" borderId="10" xfId="206" applyFont="1" applyBorder="1" applyAlignment="1">
      <alignment horizontal="left" vertical="center"/>
      <protection/>
    </xf>
    <xf numFmtId="1" fontId="25" fillId="0" borderId="10" xfId="206" applyNumberFormat="1" applyFont="1" applyFill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center" vertical="center"/>
      <protection/>
    </xf>
    <xf numFmtId="1" fontId="25" fillId="0" borderId="10" xfId="206" applyNumberFormat="1" applyFont="1" applyBorder="1" applyAlignment="1">
      <alignment horizontal="left" vertical="center"/>
      <protection/>
    </xf>
    <xf numFmtId="0" fontId="26" fillId="0" borderId="10" xfId="206" applyFont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left" vertical="center"/>
      <protection/>
    </xf>
    <xf numFmtId="2" fontId="25" fillId="0" borderId="10" xfId="206" applyNumberFormat="1" applyFont="1" applyFill="1" applyBorder="1" applyAlignment="1">
      <alignment horizontal="center" vertical="center"/>
      <protection/>
    </xf>
    <xf numFmtId="0" fontId="26" fillId="0" borderId="10" xfId="206" applyFont="1" applyFill="1" applyBorder="1" applyAlignment="1">
      <alignment horizontal="center" vertical="center"/>
      <protection/>
    </xf>
    <xf numFmtId="166" fontId="26" fillId="0" borderId="10" xfId="206" applyNumberFormat="1" applyFont="1" applyFill="1" applyBorder="1" applyAlignment="1">
      <alignment horizontal="right" vertical="center"/>
      <protection/>
    </xf>
    <xf numFmtId="0" fontId="25" fillId="0" borderId="1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left"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95" applyFont="1" applyFill="1" applyBorder="1" applyAlignment="1">
      <alignment horizontal="center" vertical="center"/>
      <protection/>
    </xf>
    <xf numFmtId="166" fontId="25" fillId="0" borderId="10" xfId="95" applyNumberFormat="1" applyFont="1" applyFill="1" applyBorder="1" applyAlignment="1">
      <alignment horizontal="right" vertical="center"/>
      <protection/>
    </xf>
    <xf numFmtId="49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166" fontId="25" fillId="0" borderId="10" xfId="356" applyNumberFormat="1" applyFont="1" applyBorder="1" applyAlignment="1">
      <alignment vertical="center"/>
      <protection/>
    </xf>
    <xf numFmtId="0" fontId="28" fillId="0" borderId="10" xfId="206" applyFont="1" applyFill="1" applyBorder="1" applyAlignment="1">
      <alignment horizontal="left" vertical="center" indent="1"/>
      <protection/>
    </xf>
    <xf numFmtId="164" fontId="29" fillId="0" borderId="10" xfId="206" applyNumberFormat="1" applyFont="1" applyFill="1" applyBorder="1" applyAlignment="1">
      <alignment horizontal="left" vertical="center" indent="1"/>
      <protection/>
    </xf>
    <xf numFmtId="1" fontId="24" fillId="0" borderId="10" xfId="20" applyNumberFormat="1" applyFont="1" applyBorder="1" applyAlignment="1">
      <alignment horizontal="left" vertical="center" wrapText="1" indent="1"/>
      <protection/>
    </xf>
    <xf numFmtId="1" fontId="22" fillId="0" borderId="10" xfId="20" applyNumberFormat="1" applyFont="1" applyBorder="1" applyAlignment="1">
      <alignment horizontal="left" vertical="center" wrapText="1" indent="1"/>
      <protection/>
    </xf>
    <xf numFmtId="1" fontId="28" fillId="0" borderId="10" xfId="20" applyNumberFormat="1" applyFont="1" applyBorder="1" applyAlignment="1">
      <alignment horizontal="left" vertical="center" wrapText="1" indent="1"/>
      <protection/>
    </xf>
    <xf numFmtId="0" fontId="29" fillId="0" borderId="10" xfId="206" applyFont="1" applyFill="1" applyBorder="1" applyAlignment="1">
      <alignment horizontal="left" vertical="center" indent="1"/>
      <protection/>
    </xf>
    <xf numFmtId="168" fontId="24" fillId="0" borderId="10" xfId="206" applyNumberFormat="1" applyFont="1" applyFill="1" applyBorder="1" applyAlignment="1">
      <alignment horizontal="left" vertical="center" indent="1"/>
      <protection/>
    </xf>
    <xf numFmtId="0" fontId="23" fillId="0" borderId="10" xfId="0" applyFont="1" applyBorder="1" applyAlignment="1">
      <alignment horizontal="center" vertical="center"/>
    </xf>
    <xf numFmtId="168" fontId="22" fillId="0" borderId="10" xfId="206" applyNumberFormat="1" applyFont="1" applyFill="1" applyBorder="1" applyAlignment="1">
      <alignment horizontal="left" vertical="center" indent="1"/>
      <protection/>
    </xf>
    <xf numFmtId="0" fontId="26" fillId="25" borderId="10" xfId="206" applyFont="1" applyFill="1" applyBorder="1" applyAlignment="1">
      <alignment horizontal="left" vertical="center"/>
      <protection/>
    </xf>
    <xf numFmtId="0" fontId="26" fillId="25" borderId="11" xfId="206" applyFont="1" applyFill="1" applyBorder="1" applyAlignment="1">
      <alignment horizontal="left" vertical="center"/>
      <protection/>
    </xf>
    <xf numFmtId="0" fontId="26" fillId="25" borderId="12" xfId="206" applyFont="1" applyFill="1" applyBorder="1" applyAlignment="1">
      <alignment horizontal="left" vertical="center"/>
      <protection/>
    </xf>
    <xf numFmtId="0" fontId="26" fillId="25" borderId="13" xfId="206" applyFont="1" applyFill="1" applyBorder="1" applyAlignment="1">
      <alignment horizontal="left" vertical="center"/>
      <protection/>
    </xf>
  </cellXfs>
  <cellStyles count="3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4" customWidth="1"/>
    <col min="2" max="2" width="50.57421875" style="4" customWidth="1"/>
    <col min="3" max="4" width="10.140625" style="2" customWidth="1"/>
    <col min="5" max="6" width="14.421875" style="3" customWidth="1"/>
    <col min="7" max="7" width="28.140625" style="19" customWidth="1"/>
    <col min="8" max="16384" width="9.140625" style="19" customWidth="1"/>
  </cols>
  <sheetData>
    <row r="1" spans="1:6" ht="29.25" customHeight="1">
      <c r="A1" s="66" t="s">
        <v>192</v>
      </c>
      <c r="B1" s="66"/>
      <c r="C1" s="66"/>
      <c r="D1" s="66"/>
      <c r="E1" s="66"/>
      <c r="F1" s="66"/>
    </row>
    <row r="2" spans="1:16" ht="28.5" customHeight="1">
      <c r="A2" s="61" t="s">
        <v>12</v>
      </c>
      <c r="B2" s="61"/>
      <c r="C2" s="61" t="s">
        <v>167</v>
      </c>
      <c r="D2" s="61"/>
      <c r="E2" s="61"/>
      <c r="F2" s="61"/>
      <c r="H2" s="21"/>
      <c r="I2" s="21"/>
      <c r="J2" s="21"/>
      <c r="K2" s="21"/>
      <c r="L2" s="21"/>
      <c r="M2" s="21"/>
      <c r="N2" s="21"/>
      <c r="O2" s="21"/>
      <c r="P2" s="21"/>
    </row>
    <row r="3" spans="1:16" ht="28.5" customHeight="1">
      <c r="A3" s="61" t="s">
        <v>13</v>
      </c>
      <c r="B3" s="61"/>
      <c r="C3" s="61" t="s">
        <v>168</v>
      </c>
      <c r="D3" s="61"/>
      <c r="E3" s="61"/>
      <c r="F3" s="61"/>
      <c r="H3" s="21"/>
      <c r="I3" s="21"/>
      <c r="J3" s="21"/>
      <c r="K3" s="21"/>
      <c r="L3" s="21"/>
      <c r="M3" s="21"/>
      <c r="N3" s="21"/>
      <c r="O3" s="21"/>
      <c r="P3" s="21"/>
    </row>
    <row r="4" spans="1:16" ht="28.5" customHeight="1">
      <c r="A4" s="62" t="s">
        <v>14</v>
      </c>
      <c r="B4" s="62"/>
      <c r="C4" s="62" t="s">
        <v>166</v>
      </c>
      <c r="D4" s="62"/>
      <c r="E4" s="62"/>
      <c r="F4" s="62"/>
      <c r="H4" s="22"/>
      <c r="I4" s="22"/>
      <c r="J4" s="22"/>
      <c r="K4" s="22"/>
      <c r="L4" s="22"/>
      <c r="M4" s="22"/>
      <c r="N4" s="22"/>
      <c r="O4" s="22"/>
      <c r="P4" s="22"/>
    </row>
    <row r="5" spans="1:19" ht="18.75" customHeight="1">
      <c r="A5" s="63" t="s">
        <v>15</v>
      </c>
      <c r="B5" s="63"/>
      <c r="C5" s="62" t="s">
        <v>0</v>
      </c>
      <c r="D5" s="62"/>
      <c r="E5" s="62"/>
      <c r="F5" s="62"/>
      <c r="H5" s="23"/>
      <c r="I5" s="23"/>
      <c r="K5" s="22"/>
      <c r="L5" s="22"/>
      <c r="M5" s="22"/>
      <c r="N5" s="22"/>
      <c r="O5" s="22"/>
      <c r="P5" s="22"/>
      <c r="Q5" s="22"/>
      <c r="R5" s="22"/>
      <c r="S5" s="22"/>
    </row>
    <row r="6" spans="1:12" ht="18.75" customHeight="1">
      <c r="A6" s="64" t="s">
        <v>4</v>
      </c>
      <c r="B6" s="64"/>
      <c r="C6" s="65">
        <f>SUM(C7:C9)</f>
        <v>0</v>
      </c>
      <c r="D6" s="65"/>
      <c r="E6" s="65"/>
      <c r="F6" s="65"/>
      <c r="G6" s="24"/>
      <c r="H6" s="24"/>
      <c r="I6" s="24"/>
      <c r="J6" s="24"/>
      <c r="K6" s="24"/>
      <c r="L6" s="24"/>
    </row>
    <row r="7" spans="1:8" ht="18.75" customHeight="1">
      <c r="A7" s="59" t="s">
        <v>1</v>
      </c>
      <c r="B7" s="59"/>
      <c r="C7" s="67">
        <f>F18</f>
        <v>0</v>
      </c>
      <c r="D7" s="67"/>
      <c r="E7" s="67"/>
      <c r="F7" s="67"/>
      <c r="G7" s="24"/>
      <c r="H7" s="24"/>
    </row>
    <row r="8" spans="1:8" ht="18.75" customHeight="1">
      <c r="A8" s="59" t="s">
        <v>2</v>
      </c>
      <c r="B8" s="59"/>
      <c r="C8" s="67">
        <f>F86</f>
        <v>0</v>
      </c>
      <c r="D8" s="67"/>
      <c r="E8" s="67"/>
      <c r="F8" s="67"/>
      <c r="G8" s="24"/>
      <c r="H8" s="24"/>
    </row>
    <row r="9" spans="1:8" ht="18.75" customHeight="1">
      <c r="A9" s="59" t="s">
        <v>3</v>
      </c>
      <c r="B9" s="59"/>
      <c r="C9" s="67">
        <f>F180</f>
        <v>0</v>
      </c>
      <c r="D9" s="67"/>
      <c r="E9" s="67"/>
      <c r="F9" s="67"/>
      <c r="G9" s="24"/>
      <c r="H9" s="24"/>
    </row>
    <row r="10" spans="1:12" ht="18.75" customHeight="1">
      <c r="A10" s="60" t="s">
        <v>52</v>
      </c>
      <c r="B10" s="60"/>
      <c r="C10" s="65">
        <f>C11</f>
        <v>0</v>
      </c>
      <c r="D10" s="65"/>
      <c r="E10" s="65"/>
      <c r="F10" s="65"/>
      <c r="G10" s="25"/>
      <c r="H10" s="25"/>
      <c r="I10" s="25"/>
      <c r="J10" s="25"/>
      <c r="K10" s="25"/>
      <c r="L10" s="25"/>
    </row>
    <row r="11" spans="1:12" ht="18.75" customHeight="1">
      <c r="A11" s="59" t="s">
        <v>53</v>
      </c>
      <c r="B11" s="59"/>
      <c r="C11" s="67">
        <f>F193</f>
        <v>0</v>
      </c>
      <c r="D11" s="67"/>
      <c r="E11" s="67"/>
      <c r="F11" s="67"/>
      <c r="G11" s="25"/>
      <c r="H11" s="25"/>
      <c r="I11" s="25"/>
      <c r="J11" s="25"/>
      <c r="K11" s="25"/>
      <c r="L11" s="25"/>
    </row>
    <row r="12" spans="1:16" ht="18.75" customHeight="1">
      <c r="A12" s="64" t="s">
        <v>60</v>
      </c>
      <c r="B12" s="64"/>
      <c r="C12" s="65">
        <f>C6+C10</f>
        <v>0</v>
      </c>
      <c r="D12" s="65"/>
      <c r="E12" s="65"/>
      <c r="F12" s="65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8.75" customHeight="1">
      <c r="A13" s="64" t="s">
        <v>5</v>
      </c>
      <c r="B13" s="64"/>
      <c r="C13" s="65">
        <f>C12*1.21</f>
        <v>0</v>
      </c>
      <c r="D13" s="65"/>
      <c r="E13" s="65"/>
      <c r="F13" s="65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27"/>
      <c r="B14" s="27"/>
      <c r="C14" s="28"/>
      <c r="D14" s="28"/>
      <c r="E14" s="29"/>
      <c r="F14" s="29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6" ht="15" customHeight="1">
      <c r="A15" s="69" t="s">
        <v>65</v>
      </c>
      <c r="B15" s="70"/>
      <c r="C15" s="70"/>
      <c r="D15" s="70"/>
      <c r="E15" s="70"/>
      <c r="F15" s="71"/>
    </row>
    <row r="16" spans="1:7" ht="15" customHeight="1">
      <c r="A16" s="16" t="s">
        <v>10</v>
      </c>
      <c r="B16" s="50" t="s">
        <v>11</v>
      </c>
      <c r="C16" s="30" t="s">
        <v>6</v>
      </c>
      <c r="D16" s="30" t="s">
        <v>7</v>
      </c>
      <c r="E16" s="31" t="s">
        <v>8</v>
      </c>
      <c r="F16" s="31" t="s">
        <v>9</v>
      </c>
      <c r="G16" s="24"/>
    </row>
    <row r="17" spans="1:6" ht="15" customHeight="1">
      <c r="A17" s="15">
        <v>1</v>
      </c>
      <c r="B17" s="32" t="s">
        <v>162</v>
      </c>
      <c r="C17" s="33" t="s">
        <v>16</v>
      </c>
      <c r="D17" s="34">
        <v>1</v>
      </c>
      <c r="E17" s="35"/>
      <c r="F17" s="35">
        <f>D17*E17</f>
        <v>0</v>
      </c>
    </row>
    <row r="18" spans="1:6" s="6" customFormat="1" ht="15" customHeight="1">
      <c r="A18" s="11"/>
      <c r="B18" s="10" t="s">
        <v>17</v>
      </c>
      <c r="C18" s="9"/>
      <c r="D18" s="9"/>
      <c r="E18" s="8"/>
      <c r="F18" s="8">
        <f>SUM(F17:F17)</f>
        <v>0</v>
      </c>
    </row>
    <row r="19" ht="15" customHeight="1">
      <c r="B19" s="1"/>
    </row>
    <row r="20" spans="1:6" ht="15" customHeight="1">
      <c r="A20" s="68" t="s">
        <v>66</v>
      </c>
      <c r="B20" s="68"/>
      <c r="C20" s="68"/>
      <c r="D20" s="68"/>
      <c r="E20" s="68"/>
      <c r="F20" s="68"/>
    </row>
    <row r="21" spans="1:6" ht="15" customHeight="1">
      <c r="A21" s="16" t="s">
        <v>10</v>
      </c>
      <c r="B21" s="50" t="s">
        <v>11</v>
      </c>
      <c r="C21" s="30" t="s">
        <v>6</v>
      </c>
      <c r="D21" s="30" t="s">
        <v>7</v>
      </c>
      <c r="E21" s="31" t="s">
        <v>8</v>
      </c>
      <c r="F21" s="31" t="s">
        <v>9</v>
      </c>
    </row>
    <row r="22" spans="1:6" ht="15" customHeight="1">
      <c r="A22" s="15">
        <v>1</v>
      </c>
      <c r="B22" s="40" t="s">
        <v>43</v>
      </c>
      <c r="C22" s="52" t="s">
        <v>16</v>
      </c>
      <c r="D22" s="53">
        <v>2</v>
      </c>
      <c r="E22" s="12"/>
      <c r="F22" s="12">
        <f>D22*E22</f>
        <v>0</v>
      </c>
    </row>
    <row r="23" spans="1:6" ht="15" customHeight="1">
      <c r="A23" s="15">
        <v>2</v>
      </c>
      <c r="B23" s="40" t="s">
        <v>67</v>
      </c>
      <c r="C23" s="52" t="s">
        <v>16</v>
      </c>
      <c r="D23" s="53">
        <v>6</v>
      </c>
      <c r="E23" s="12"/>
      <c r="F23" s="12">
        <f aca="true" t="shared" si="0" ref="F23:F84">D23*E23</f>
        <v>0</v>
      </c>
    </row>
    <row r="24" spans="1:6" ht="15" customHeight="1">
      <c r="A24" s="15">
        <v>3</v>
      </c>
      <c r="B24" s="40" t="s">
        <v>68</v>
      </c>
      <c r="C24" s="52" t="s">
        <v>16</v>
      </c>
      <c r="D24" s="53">
        <v>6</v>
      </c>
      <c r="E24" s="12"/>
      <c r="F24" s="12">
        <f t="shared" si="0"/>
        <v>0</v>
      </c>
    </row>
    <row r="25" spans="1:6" ht="15" customHeight="1">
      <c r="A25" s="15">
        <v>4</v>
      </c>
      <c r="B25" s="40" t="s">
        <v>69</v>
      </c>
      <c r="C25" s="52" t="s">
        <v>16</v>
      </c>
      <c r="D25" s="53">
        <v>6</v>
      </c>
      <c r="E25" s="12"/>
      <c r="F25" s="12">
        <f t="shared" si="0"/>
        <v>0</v>
      </c>
    </row>
    <row r="26" spans="1:6" ht="15" customHeight="1">
      <c r="A26" s="15">
        <v>5</v>
      </c>
      <c r="B26" s="40" t="s">
        <v>70</v>
      </c>
      <c r="C26" s="52" t="s">
        <v>16</v>
      </c>
      <c r="D26" s="53">
        <v>6</v>
      </c>
      <c r="E26" s="12"/>
      <c r="F26" s="12">
        <f t="shared" si="0"/>
        <v>0</v>
      </c>
    </row>
    <row r="27" spans="1:6" ht="15" customHeight="1">
      <c r="A27" s="15">
        <v>6</v>
      </c>
      <c r="B27" s="40" t="s">
        <v>71</v>
      </c>
      <c r="C27" s="52" t="s">
        <v>16</v>
      </c>
      <c r="D27" s="53">
        <v>6</v>
      </c>
      <c r="E27" s="12"/>
      <c r="F27" s="12">
        <f t="shared" si="0"/>
        <v>0</v>
      </c>
    </row>
    <row r="28" spans="1:6" ht="15" customHeight="1">
      <c r="A28" s="15">
        <v>7</v>
      </c>
      <c r="B28" s="40" t="s">
        <v>72</v>
      </c>
      <c r="C28" s="52" t="s">
        <v>16</v>
      </c>
      <c r="D28" s="53">
        <v>4</v>
      </c>
      <c r="E28" s="12"/>
      <c r="F28" s="12">
        <f t="shared" si="0"/>
        <v>0</v>
      </c>
    </row>
    <row r="29" spans="1:6" ht="15" customHeight="1">
      <c r="A29" s="15">
        <v>8</v>
      </c>
      <c r="B29" s="40" t="s">
        <v>74</v>
      </c>
      <c r="C29" s="52" t="s">
        <v>16</v>
      </c>
      <c r="D29" s="53">
        <v>30</v>
      </c>
      <c r="E29" s="12"/>
      <c r="F29" s="12">
        <f t="shared" si="0"/>
        <v>0</v>
      </c>
    </row>
    <row r="30" spans="1:6" ht="15" customHeight="1">
      <c r="A30" s="15">
        <v>9</v>
      </c>
      <c r="B30" s="40" t="s">
        <v>73</v>
      </c>
      <c r="C30" s="52" t="s">
        <v>16</v>
      </c>
      <c r="D30" s="53">
        <v>2</v>
      </c>
      <c r="E30" s="12"/>
      <c r="F30" s="12">
        <f t="shared" si="0"/>
        <v>0</v>
      </c>
    </row>
    <row r="31" spans="1:6" ht="15" customHeight="1">
      <c r="A31" s="15">
        <v>10</v>
      </c>
      <c r="B31" s="40" t="s">
        <v>75</v>
      </c>
      <c r="C31" s="52" t="s">
        <v>16</v>
      </c>
      <c r="D31" s="53">
        <v>4</v>
      </c>
      <c r="E31" s="12"/>
      <c r="F31" s="12">
        <f t="shared" si="0"/>
        <v>0</v>
      </c>
    </row>
    <row r="32" spans="1:6" ht="15" customHeight="1">
      <c r="A32" s="15">
        <v>11</v>
      </c>
      <c r="B32" s="40" t="s">
        <v>76</v>
      </c>
      <c r="C32" s="52" t="s">
        <v>16</v>
      </c>
      <c r="D32" s="53">
        <v>1</v>
      </c>
      <c r="E32" s="12"/>
      <c r="F32" s="12">
        <f t="shared" si="0"/>
        <v>0</v>
      </c>
    </row>
    <row r="33" spans="1:6" ht="15" customHeight="1">
      <c r="A33" s="15">
        <v>12</v>
      </c>
      <c r="B33" s="40" t="s">
        <v>77</v>
      </c>
      <c r="C33" s="52" t="s">
        <v>16</v>
      </c>
      <c r="D33" s="53">
        <v>5</v>
      </c>
      <c r="E33" s="12"/>
      <c r="F33" s="12">
        <f t="shared" si="0"/>
        <v>0</v>
      </c>
    </row>
    <row r="34" spans="1:6" ht="15" customHeight="1">
      <c r="A34" s="15">
        <v>13</v>
      </c>
      <c r="B34" s="40" t="s">
        <v>78</v>
      </c>
      <c r="C34" s="52" t="s">
        <v>16</v>
      </c>
      <c r="D34" s="53">
        <v>8</v>
      </c>
      <c r="E34" s="12"/>
      <c r="F34" s="12">
        <f t="shared" si="0"/>
        <v>0</v>
      </c>
    </row>
    <row r="35" spans="1:6" ht="15" customHeight="1">
      <c r="A35" s="15">
        <v>14</v>
      </c>
      <c r="B35" s="40" t="s">
        <v>79</v>
      </c>
      <c r="C35" s="52" t="s">
        <v>16</v>
      </c>
      <c r="D35" s="53">
        <v>3</v>
      </c>
      <c r="E35" s="12"/>
      <c r="F35" s="12">
        <f t="shared" si="0"/>
        <v>0</v>
      </c>
    </row>
    <row r="36" spans="1:6" ht="15" customHeight="1">
      <c r="A36" s="15">
        <v>15</v>
      </c>
      <c r="B36" s="40" t="s">
        <v>31</v>
      </c>
      <c r="C36" s="52" t="s">
        <v>16</v>
      </c>
      <c r="D36" s="53">
        <v>0.08</v>
      </c>
      <c r="E36" s="12"/>
      <c r="F36" s="12">
        <f t="shared" si="0"/>
        <v>0</v>
      </c>
    </row>
    <row r="37" spans="1:6" ht="15" customHeight="1">
      <c r="A37" s="15">
        <v>16</v>
      </c>
      <c r="B37" s="40" t="s">
        <v>80</v>
      </c>
      <c r="C37" s="52" t="s">
        <v>16</v>
      </c>
      <c r="D37" s="53">
        <v>2</v>
      </c>
      <c r="E37" s="12"/>
      <c r="F37" s="12">
        <f t="shared" si="0"/>
        <v>0</v>
      </c>
    </row>
    <row r="38" spans="1:6" ht="15" customHeight="1">
      <c r="A38" s="15">
        <v>17</v>
      </c>
      <c r="B38" s="40" t="s">
        <v>32</v>
      </c>
      <c r="C38" s="52" t="s">
        <v>21</v>
      </c>
      <c r="D38" s="53">
        <v>0.5</v>
      </c>
      <c r="E38" s="12"/>
      <c r="F38" s="12">
        <f aca="true" t="shared" si="1" ref="F38:F79">D38*E38</f>
        <v>0</v>
      </c>
    </row>
    <row r="39" spans="1:6" ht="15" customHeight="1">
      <c r="A39" s="15">
        <v>18</v>
      </c>
      <c r="B39" s="49" t="s">
        <v>170</v>
      </c>
      <c r="C39" s="52" t="s">
        <v>16</v>
      </c>
      <c r="D39" s="53">
        <v>2</v>
      </c>
      <c r="E39" s="12"/>
      <c r="F39" s="12">
        <f t="shared" si="1"/>
        <v>0</v>
      </c>
    </row>
    <row r="40" spans="1:6" ht="15" customHeight="1">
      <c r="A40" s="15">
        <v>19</v>
      </c>
      <c r="B40" s="40" t="s">
        <v>33</v>
      </c>
      <c r="C40" s="52" t="s">
        <v>21</v>
      </c>
      <c r="D40" s="53">
        <v>63.745</v>
      </c>
      <c r="E40" s="12"/>
      <c r="F40" s="12">
        <f t="shared" si="1"/>
        <v>0</v>
      </c>
    </row>
    <row r="41" spans="1:6" ht="15" customHeight="1">
      <c r="A41" s="15">
        <v>20</v>
      </c>
      <c r="B41" s="40" t="s">
        <v>34</v>
      </c>
      <c r="C41" s="52" t="s">
        <v>16</v>
      </c>
      <c r="D41" s="53">
        <v>1</v>
      </c>
      <c r="E41" s="12"/>
      <c r="F41" s="12">
        <f t="shared" si="1"/>
        <v>0</v>
      </c>
    </row>
    <row r="42" spans="1:6" ht="15" customHeight="1">
      <c r="A42" s="15">
        <v>21</v>
      </c>
      <c r="B42" s="40" t="s">
        <v>18</v>
      </c>
      <c r="C42" s="52" t="s">
        <v>16</v>
      </c>
      <c r="D42" s="53">
        <v>4</v>
      </c>
      <c r="E42" s="12"/>
      <c r="F42" s="12">
        <f t="shared" si="1"/>
        <v>0</v>
      </c>
    </row>
    <row r="43" spans="1:6" ht="15" customHeight="1">
      <c r="A43" s="15">
        <v>22</v>
      </c>
      <c r="B43" s="40" t="s">
        <v>81</v>
      </c>
      <c r="C43" s="52" t="s">
        <v>16</v>
      </c>
      <c r="D43" s="53">
        <v>1</v>
      </c>
      <c r="E43" s="12"/>
      <c r="F43" s="12">
        <f t="shared" si="1"/>
        <v>0</v>
      </c>
    </row>
    <row r="44" spans="1:6" ht="15" customHeight="1">
      <c r="A44" s="15">
        <v>23</v>
      </c>
      <c r="B44" s="40" t="s">
        <v>82</v>
      </c>
      <c r="C44" s="52" t="s">
        <v>16</v>
      </c>
      <c r="D44" s="53">
        <v>3</v>
      </c>
      <c r="E44" s="12"/>
      <c r="F44" s="12">
        <f t="shared" si="1"/>
        <v>0</v>
      </c>
    </row>
    <row r="45" spans="1:6" ht="15" customHeight="1">
      <c r="A45" s="15">
        <v>24</v>
      </c>
      <c r="B45" s="40" t="s">
        <v>83</v>
      </c>
      <c r="C45" s="52" t="s">
        <v>16</v>
      </c>
      <c r="D45" s="53">
        <v>1</v>
      </c>
      <c r="E45" s="12"/>
      <c r="F45" s="12">
        <f t="shared" si="1"/>
        <v>0</v>
      </c>
    </row>
    <row r="46" spans="1:6" ht="15" customHeight="1">
      <c r="A46" s="15">
        <v>25</v>
      </c>
      <c r="B46" s="40" t="s">
        <v>84</v>
      </c>
      <c r="C46" s="52" t="s">
        <v>16</v>
      </c>
      <c r="D46" s="53">
        <v>2</v>
      </c>
      <c r="E46" s="12"/>
      <c r="F46" s="12">
        <f t="shared" si="1"/>
        <v>0</v>
      </c>
    </row>
    <row r="47" spans="1:6" ht="15" customHeight="1">
      <c r="A47" s="15">
        <v>26</v>
      </c>
      <c r="B47" s="40" t="s">
        <v>85</v>
      </c>
      <c r="C47" s="52" t="s">
        <v>16</v>
      </c>
      <c r="D47" s="53">
        <v>2</v>
      </c>
      <c r="E47" s="12"/>
      <c r="F47" s="12">
        <f t="shared" si="1"/>
        <v>0</v>
      </c>
    </row>
    <row r="48" spans="1:6" ht="15" customHeight="1">
      <c r="A48" s="15">
        <v>27</v>
      </c>
      <c r="B48" s="40" t="s">
        <v>86</v>
      </c>
      <c r="C48" s="52" t="s">
        <v>16</v>
      </c>
      <c r="D48" s="53">
        <v>1</v>
      </c>
      <c r="E48" s="12"/>
      <c r="F48" s="12">
        <f t="shared" si="1"/>
        <v>0</v>
      </c>
    </row>
    <row r="49" spans="1:6" ht="15" customHeight="1">
      <c r="A49" s="15">
        <v>28</v>
      </c>
      <c r="B49" s="40" t="s">
        <v>87</v>
      </c>
      <c r="C49" s="52" t="s">
        <v>23</v>
      </c>
      <c r="D49" s="53">
        <v>1.5</v>
      </c>
      <c r="E49" s="12"/>
      <c r="F49" s="12">
        <f t="shared" si="1"/>
        <v>0</v>
      </c>
    </row>
    <row r="50" spans="1:6" ht="15" customHeight="1">
      <c r="A50" s="15">
        <v>29</v>
      </c>
      <c r="B50" s="41" t="s">
        <v>88</v>
      </c>
      <c r="C50" s="42" t="s">
        <v>16</v>
      </c>
      <c r="D50" s="53">
        <v>1</v>
      </c>
      <c r="E50" s="12"/>
      <c r="F50" s="12">
        <f t="shared" si="1"/>
        <v>0</v>
      </c>
    </row>
    <row r="51" spans="1:6" ht="15" customHeight="1">
      <c r="A51" s="15">
        <v>30</v>
      </c>
      <c r="B51" s="40" t="s">
        <v>89</v>
      </c>
      <c r="C51" s="52" t="s">
        <v>16</v>
      </c>
      <c r="D51" s="53">
        <v>1</v>
      </c>
      <c r="E51" s="12"/>
      <c r="F51" s="12">
        <f t="shared" si="1"/>
        <v>0</v>
      </c>
    </row>
    <row r="52" spans="1:6" ht="15" customHeight="1">
      <c r="A52" s="15">
        <v>31</v>
      </c>
      <c r="B52" s="40" t="s">
        <v>35</v>
      </c>
      <c r="C52" s="52" t="s">
        <v>16</v>
      </c>
      <c r="D52" s="53">
        <v>2</v>
      </c>
      <c r="E52" s="12"/>
      <c r="F52" s="12">
        <f t="shared" si="1"/>
        <v>0</v>
      </c>
    </row>
    <row r="53" spans="1:6" ht="15" customHeight="1">
      <c r="A53" s="15">
        <v>32</v>
      </c>
      <c r="B53" s="49" t="s">
        <v>90</v>
      </c>
      <c r="C53" s="52" t="s">
        <v>22</v>
      </c>
      <c r="D53" s="53">
        <v>160</v>
      </c>
      <c r="E53" s="12"/>
      <c r="F53" s="12">
        <f t="shared" si="1"/>
        <v>0</v>
      </c>
    </row>
    <row r="54" spans="1:6" ht="15" customHeight="1">
      <c r="A54" s="15">
        <v>33</v>
      </c>
      <c r="B54" s="20" t="s">
        <v>171</v>
      </c>
      <c r="C54" s="17" t="s">
        <v>16</v>
      </c>
      <c r="D54" s="53">
        <v>2</v>
      </c>
      <c r="E54" s="12"/>
      <c r="F54" s="12">
        <f t="shared" si="1"/>
        <v>0</v>
      </c>
    </row>
    <row r="55" spans="1:6" ht="15" customHeight="1">
      <c r="A55" s="15">
        <v>34</v>
      </c>
      <c r="B55" s="20" t="s">
        <v>172</v>
      </c>
      <c r="C55" s="17" t="s">
        <v>22</v>
      </c>
      <c r="D55" s="53">
        <v>20</v>
      </c>
      <c r="E55" s="12"/>
      <c r="F55" s="12">
        <f t="shared" si="1"/>
        <v>0</v>
      </c>
    </row>
    <row r="56" spans="1:6" ht="15" customHeight="1">
      <c r="A56" s="15">
        <v>35</v>
      </c>
      <c r="B56" s="40" t="s">
        <v>91</v>
      </c>
      <c r="C56" s="52" t="s">
        <v>16</v>
      </c>
      <c r="D56" s="53">
        <v>1</v>
      </c>
      <c r="E56" s="12"/>
      <c r="F56" s="12">
        <f t="shared" si="1"/>
        <v>0</v>
      </c>
    </row>
    <row r="57" spans="1:6" ht="15" customHeight="1">
      <c r="A57" s="15">
        <v>36</v>
      </c>
      <c r="B57" s="40" t="s">
        <v>92</v>
      </c>
      <c r="C57" s="52" t="s">
        <v>16</v>
      </c>
      <c r="D57" s="53">
        <v>1</v>
      </c>
      <c r="E57" s="12"/>
      <c r="F57" s="12">
        <f t="shared" si="1"/>
        <v>0</v>
      </c>
    </row>
    <row r="58" spans="1:6" ht="15" customHeight="1">
      <c r="A58" s="15">
        <v>37</v>
      </c>
      <c r="B58" s="40" t="s">
        <v>93</v>
      </c>
      <c r="C58" s="52" t="s">
        <v>16</v>
      </c>
      <c r="D58" s="53">
        <v>1</v>
      </c>
      <c r="E58" s="12"/>
      <c r="F58" s="12">
        <f t="shared" si="1"/>
        <v>0</v>
      </c>
    </row>
    <row r="59" spans="1:6" ht="15" customHeight="1">
      <c r="A59" s="15">
        <v>38</v>
      </c>
      <c r="B59" s="40" t="s">
        <v>173</v>
      </c>
      <c r="C59" s="52" t="s">
        <v>16</v>
      </c>
      <c r="D59" s="53">
        <v>6</v>
      </c>
      <c r="E59" s="12"/>
      <c r="F59" s="12">
        <f t="shared" si="1"/>
        <v>0</v>
      </c>
    </row>
    <row r="60" spans="1:6" ht="15" customHeight="1">
      <c r="A60" s="15">
        <v>39</v>
      </c>
      <c r="B60" s="40" t="s">
        <v>19</v>
      </c>
      <c r="C60" s="52" t="s">
        <v>21</v>
      </c>
      <c r="D60" s="53">
        <v>2.7</v>
      </c>
      <c r="E60" s="12"/>
      <c r="F60" s="12">
        <f t="shared" si="1"/>
        <v>0</v>
      </c>
    </row>
    <row r="61" spans="1:6" ht="15" customHeight="1">
      <c r="A61" s="15">
        <v>40</v>
      </c>
      <c r="B61" s="40" t="s">
        <v>94</v>
      </c>
      <c r="C61" s="52" t="s">
        <v>95</v>
      </c>
      <c r="D61" s="53">
        <v>0.418</v>
      </c>
      <c r="E61" s="12"/>
      <c r="F61" s="12">
        <f t="shared" si="1"/>
        <v>0</v>
      </c>
    </row>
    <row r="62" spans="1:6" ht="15" customHeight="1">
      <c r="A62" s="15">
        <v>41</v>
      </c>
      <c r="B62" s="40" t="s">
        <v>96</v>
      </c>
      <c r="C62" s="52" t="s">
        <v>95</v>
      </c>
      <c r="D62" s="53">
        <v>0.456</v>
      </c>
      <c r="E62" s="12"/>
      <c r="F62" s="12">
        <f t="shared" si="1"/>
        <v>0</v>
      </c>
    </row>
    <row r="63" spans="1:6" ht="15" customHeight="1">
      <c r="A63" s="15">
        <v>42</v>
      </c>
      <c r="B63" s="41" t="s">
        <v>97</v>
      </c>
      <c r="C63" s="42" t="s">
        <v>98</v>
      </c>
      <c r="D63" s="53">
        <v>0.11</v>
      </c>
      <c r="E63" s="12"/>
      <c r="F63" s="12">
        <f t="shared" si="1"/>
        <v>0</v>
      </c>
    </row>
    <row r="64" spans="1:6" ht="15" customHeight="1">
      <c r="A64" s="15">
        <v>43</v>
      </c>
      <c r="B64" s="41" t="s">
        <v>99</v>
      </c>
      <c r="C64" s="42" t="s">
        <v>98</v>
      </c>
      <c r="D64" s="53">
        <v>0.12</v>
      </c>
      <c r="E64" s="12"/>
      <c r="F64" s="12">
        <f t="shared" si="1"/>
        <v>0</v>
      </c>
    </row>
    <row r="65" spans="1:6" ht="15" customHeight="1">
      <c r="A65" s="15">
        <v>44</v>
      </c>
      <c r="B65" s="40" t="s">
        <v>36</v>
      </c>
      <c r="C65" s="52" t="s">
        <v>16</v>
      </c>
      <c r="D65" s="53">
        <v>30</v>
      </c>
      <c r="E65" s="12"/>
      <c r="F65" s="12">
        <f t="shared" si="1"/>
        <v>0</v>
      </c>
    </row>
    <row r="66" spans="1:6" ht="15" customHeight="1">
      <c r="A66" s="15">
        <v>45</v>
      </c>
      <c r="B66" s="40" t="s">
        <v>37</v>
      </c>
      <c r="C66" s="52" t="s">
        <v>16</v>
      </c>
      <c r="D66" s="53">
        <v>30</v>
      </c>
      <c r="E66" s="12"/>
      <c r="F66" s="12">
        <f t="shared" si="1"/>
        <v>0</v>
      </c>
    </row>
    <row r="67" spans="1:6" ht="15" customHeight="1">
      <c r="A67" s="15">
        <v>46</v>
      </c>
      <c r="B67" s="40" t="s">
        <v>38</v>
      </c>
      <c r="C67" s="52" t="s">
        <v>16</v>
      </c>
      <c r="D67" s="53">
        <v>5</v>
      </c>
      <c r="E67" s="12"/>
      <c r="F67" s="12">
        <f t="shared" si="1"/>
        <v>0</v>
      </c>
    </row>
    <row r="68" spans="1:6" ht="15" customHeight="1">
      <c r="A68" s="15">
        <v>47</v>
      </c>
      <c r="B68" s="40" t="s">
        <v>39</v>
      </c>
      <c r="C68" s="52" t="s">
        <v>16</v>
      </c>
      <c r="D68" s="53">
        <v>5</v>
      </c>
      <c r="E68" s="12"/>
      <c r="F68" s="12">
        <f t="shared" si="1"/>
        <v>0</v>
      </c>
    </row>
    <row r="69" spans="1:6" ht="15" customHeight="1">
      <c r="A69" s="15">
        <v>48</v>
      </c>
      <c r="B69" s="40" t="s">
        <v>100</v>
      </c>
      <c r="C69" s="52" t="s">
        <v>21</v>
      </c>
      <c r="D69" s="53">
        <v>0.5</v>
      </c>
      <c r="E69" s="12"/>
      <c r="F69" s="12">
        <f t="shared" si="1"/>
        <v>0</v>
      </c>
    </row>
    <row r="70" spans="1:6" ht="15" customHeight="1">
      <c r="A70" s="15">
        <v>49</v>
      </c>
      <c r="B70" s="40" t="s">
        <v>44</v>
      </c>
      <c r="C70" s="52" t="s">
        <v>22</v>
      </c>
      <c r="D70" s="53">
        <v>727.2</v>
      </c>
      <c r="E70" s="12"/>
      <c r="F70" s="12">
        <f t="shared" si="1"/>
        <v>0</v>
      </c>
    </row>
    <row r="71" spans="1:6" ht="15" customHeight="1">
      <c r="A71" s="15">
        <v>50</v>
      </c>
      <c r="B71" s="40" t="s">
        <v>101</v>
      </c>
      <c r="C71" s="52" t="s">
        <v>22</v>
      </c>
      <c r="D71" s="53">
        <v>15.15</v>
      </c>
      <c r="E71" s="12"/>
      <c r="F71" s="12">
        <f t="shared" si="1"/>
        <v>0</v>
      </c>
    </row>
    <row r="72" spans="1:6" ht="15" customHeight="1">
      <c r="A72" s="15">
        <v>51</v>
      </c>
      <c r="B72" s="15" t="s">
        <v>174</v>
      </c>
      <c r="C72" s="17" t="s">
        <v>16</v>
      </c>
      <c r="D72" s="53">
        <v>272</v>
      </c>
      <c r="E72" s="12"/>
      <c r="F72" s="12">
        <f t="shared" si="1"/>
        <v>0</v>
      </c>
    </row>
    <row r="73" spans="1:6" ht="15" customHeight="1">
      <c r="A73" s="15">
        <v>52</v>
      </c>
      <c r="B73" s="43" t="s">
        <v>102</v>
      </c>
      <c r="C73" s="18" t="s">
        <v>24</v>
      </c>
      <c r="D73" s="53">
        <v>0.052</v>
      </c>
      <c r="E73" s="12"/>
      <c r="F73" s="12">
        <f t="shared" si="1"/>
        <v>0</v>
      </c>
    </row>
    <row r="74" spans="1:6" ht="15" customHeight="1">
      <c r="A74" s="15">
        <v>53</v>
      </c>
      <c r="B74" s="40" t="s">
        <v>103</v>
      </c>
      <c r="C74" s="52" t="s">
        <v>24</v>
      </c>
      <c r="D74" s="53">
        <v>0.033</v>
      </c>
      <c r="E74" s="12"/>
      <c r="F74" s="12">
        <f t="shared" si="1"/>
        <v>0</v>
      </c>
    </row>
    <row r="75" spans="1:6" ht="15" customHeight="1">
      <c r="A75" s="15">
        <v>54</v>
      </c>
      <c r="B75" s="40" t="s">
        <v>20</v>
      </c>
      <c r="C75" s="52" t="s">
        <v>21</v>
      </c>
      <c r="D75" s="53">
        <v>0.504</v>
      </c>
      <c r="E75" s="12"/>
      <c r="F75" s="12">
        <f t="shared" si="1"/>
        <v>0</v>
      </c>
    </row>
    <row r="76" spans="1:6" ht="15" customHeight="1">
      <c r="A76" s="15">
        <v>55</v>
      </c>
      <c r="B76" s="15" t="s">
        <v>175</v>
      </c>
      <c r="C76" s="17" t="s">
        <v>16</v>
      </c>
      <c r="D76" s="53">
        <v>0.5</v>
      </c>
      <c r="E76" s="12"/>
      <c r="F76" s="12">
        <f t="shared" si="1"/>
        <v>0</v>
      </c>
    </row>
    <row r="77" spans="1:6" ht="15" customHeight="1">
      <c r="A77" s="15">
        <v>56</v>
      </c>
      <c r="B77" s="40" t="s">
        <v>45</v>
      </c>
      <c r="C77" s="42" t="s">
        <v>24</v>
      </c>
      <c r="D77" s="53">
        <v>9.4</v>
      </c>
      <c r="E77" s="12"/>
      <c r="F77" s="12">
        <f t="shared" si="1"/>
        <v>0</v>
      </c>
    </row>
    <row r="78" spans="1:6" ht="15" customHeight="1">
      <c r="A78" s="15">
        <v>57</v>
      </c>
      <c r="B78" s="40" t="s">
        <v>40</v>
      </c>
      <c r="C78" s="42" t="s">
        <v>24</v>
      </c>
      <c r="D78" s="53">
        <v>0.407</v>
      </c>
      <c r="E78" s="12"/>
      <c r="F78" s="12">
        <f t="shared" si="1"/>
        <v>0</v>
      </c>
    </row>
    <row r="79" spans="1:6" ht="15" customHeight="1">
      <c r="A79" s="15">
        <v>58</v>
      </c>
      <c r="B79" s="40" t="s">
        <v>41</v>
      </c>
      <c r="C79" s="42" t="s">
        <v>24</v>
      </c>
      <c r="D79" s="53">
        <v>3.728</v>
      </c>
      <c r="E79" s="12"/>
      <c r="F79" s="12">
        <f t="shared" si="1"/>
        <v>0</v>
      </c>
    </row>
    <row r="80" spans="1:6" ht="15" customHeight="1">
      <c r="A80" s="15"/>
      <c r="B80" s="36" t="s">
        <v>9</v>
      </c>
      <c r="C80" s="37"/>
      <c r="D80" s="38"/>
      <c r="E80" s="38"/>
      <c r="F80" s="39">
        <f>SUM(F22:F79)</f>
        <v>0</v>
      </c>
    </row>
    <row r="81" spans="1:6" ht="15" customHeight="1">
      <c r="A81" s="68" t="s">
        <v>104</v>
      </c>
      <c r="B81" s="68"/>
      <c r="C81" s="68"/>
      <c r="D81" s="68"/>
      <c r="E81" s="68"/>
      <c r="F81" s="68"/>
    </row>
    <row r="82" spans="1:6" ht="15" customHeight="1">
      <c r="A82" s="15">
        <v>1</v>
      </c>
      <c r="B82" s="40" t="s">
        <v>176</v>
      </c>
      <c r="C82" s="52" t="s">
        <v>16</v>
      </c>
      <c r="D82" s="53">
        <v>3</v>
      </c>
      <c r="E82" s="12"/>
      <c r="F82" s="12">
        <f t="shared" si="0"/>
        <v>0</v>
      </c>
    </row>
    <row r="83" spans="1:6" ht="15" customHeight="1">
      <c r="A83" s="15">
        <v>2</v>
      </c>
      <c r="B83" s="40" t="s">
        <v>105</v>
      </c>
      <c r="C83" s="42" t="s">
        <v>16</v>
      </c>
      <c r="D83" s="53">
        <v>0.084</v>
      </c>
      <c r="E83" s="12"/>
      <c r="F83" s="12">
        <f t="shared" si="0"/>
        <v>0</v>
      </c>
    </row>
    <row r="84" spans="1:6" ht="15" customHeight="1">
      <c r="A84" s="15">
        <v>3</v>
      </c>
      <c r="B84" s="40" t="s">
        <v>106</v>
      </c>
      <c r="C84" s="42" t="s">
        <v>21</v>
      </c>
      <c r="D84" s="53">
        <v>0.003</v>
      </c>
      <c r="E84" s="12"/>
      <c r="F84" s="12">
        <f t="shared" si="0"/>
        <v>0</v>
      </c>
    </row>
    <row r="85" spans="1:6" ht="15" customHeight="1">
      <c r="A85" s="15"/>
      <c r="B85" s="36" t="s">
        <v>9</v>
      </c>
      <c r="C85" s="37"/>
      <c r="D85" s="38"/>
      <c r="E85" s="38"/>
      <c r="F85" s="39">
        <f>SUM(F82:F84)</f>
        <v>0</v>
      </c>
    </row>
    <row r="86" spans="1:6" s="5" customFormat="1" ht="15" customHeight="1">
      <c r="A86" s="7"/>
      <c r="B86" s="7" t="s">
        <v>25</v>
      </c>
      <c r="C86" s="9"/>
      <c r="D86" s="9"/>
      <c r="E86" s="8"/>
      <c r="F86" s="8">
        <f>F80+F85</f>
        <v>0</v>
      </c>
    </row>
    <row r="87" ht="15" customHeight="1"/>
    <row r="88" spans="1:6" ht="15" customHeight="1">
      <c r="A88" s="68" t="s">
        <v>107</v>
      </c>
      <c r="B88" s="68"/>
      <c r="C88" s="68"/>
      <c r="D88" s="68"/>
      <c r="E88" s="68"/>
      <c r="F88" s="68"/>
    </row>
    <row r="89" spans="1:6" ht="15" customHeight="1">
      <c r="A89" s="16" t="s">
        <v>10</v>
      </c>
      <c r="B89" s="50" t="s">
        <v>11</v>
      </c>
      <c r="C89" s="30" t="s">
        <v>6</v>
      </c>
      <c r="D89" s="30" t="s">
        <v>7</v>
      </c>
      <c r="E89" s="31" t="s">
        <v>8</v>
      </c>
      <c r="F89" s="31" t="s">
        <v>9</v>
      </c>
    </row>
    <row r="90" spans="1:6" ht="15" customHeight="1">
      <c r="A90" s="15">
        <v>1</v>
      </c>
      <c r="B90" s="51" t="s">
        <v>116</v>
      </c>
      <c r="C90" s="54" t="s">
        <v>16</v>
      </c>
      <c r="D90" s="55">
        <v>8</v>
      </c>
      <c r="E90" s="12"/>
      <c r="F90" s="12">
        <f aca="true" t="shared" si="2" ref="F90:F170">D90*E90</f>
        <v>0</v>
      </c>
    </row>
    <row r="91" spans="1:6" ht="15" customHeight="1">
      <c r="A91" s="15">
        <v>2</v>
      </c>
      <c r="B91" s="51" t="s">
        <v>117</v>
      </c>
      <c r="C91" s="54" t="s">
        <v>16</v>
      </c>
      <c r="D91" s="55">
        <v>3</v>
      </c>
      <c r="E91" s="12"/>
      <c r="F91" s="12">
        <f t="shared" si="2"/>
        <v>0</v>
      </c>
    </row>
    <row r="92" spans="1:6" ht="15" customHeight="1">
      <c r="A92" s="15">
        <v>3</v>
      </c>
      <c r="B92" s="51" t="s">
        <v>177</v>
      </c>
      <c r="C92" s="54" t="s">
        <v>22</v>
      </c>
      <c r="D92" s="55">
        <v>720</v>
      </c>
      <c r="E92" s="12"/>
      <c r="F92" s="12">
        <f t="shared" si="2"/>
        <v>0</v>
      </c>
    </row>
    <row r="93" spans="1:6" ht="15" customHeight="1">
      <c r="A93" s="15">
        <v>4</v>
      </c>
      <c r="B93" s="51" t="s">
        <v>178</v>
      </c>
      <c r="C93" s="54" t="s">
        <v>46</v>
      </c>
      <c r="D93" s="55">
        <v>2</v>
      </c>
      <c r="E93" s="12"/>
      <c r="F93" s="12">
        <f t="shared" si="2"/>
        <v>0</v>
      </c>
    </row>
    <row r="94" spans="1:6" ht="15" customHeight="1">
      <c r="A94" s="15">
        <v>5</v>
      </c>
      <c r="B94" s="51" t="s">
        <v>118</v>
      </c>
      <c r="C94" s="54" t="s">
        <v>16</v>
      </c>
      <c r="D94" s="55">
        <v>2</v>
      </c>
      <c r="E94" s="12"/>
      <c r="F94" s="12">
        <f t="shared" si="2"/>
        <v>0</v>
      </c>
    </row>
    <row r="95" spans="1:6" ht="15" customHeight="1">
      <c r="A95" s="15">
        <v>6</v>
      </c>
      <c r="B95" s="51" t="s">
        <v>108</v>
      </c>
      <c r="C95" s="54" t="s">
        <v>16</v>
      </c>
      <c r="D95" s="55">
        <v>1</v>
      </c>
      <c r="E95" s="12"/>
      <c r="F95" s="12">
        <f t="shared" si="2"/>
        <v>0</v>
      </c>
    </row>
    <row r="96" spans="1:6" ht="15" customHeight="1">
      <c r="A96" s="15">
        <v>7</v>
      </c>
      <c r="B96" s="51" t="s">
        <v>109</v>
      </c>
      <c r="C96" s="54" t="s">
        <v>16</v>
      </c>
      <c r="D96" s="55">
        <v>1</v>
      </c>
      <c r="E96" s="12"/>
      <c r="F96" s="12">
        <f t="shared" si="2"/>
        <v>0</v>
      </c>
    </row>
    <row r="97" spans="1:6" ht="15" customHeight="1">
      <c r="A97" s="15">
        <v>8</v>
      </c>
      <c r="B97" s="51" t="s">
        <v>110</v>
      </c>
      <c r="C97" s="54" t="s">
        <v>16</v>
      </c>
      <c r="D97" s="55">
        <v>1</v>
      </c>
      <c r="E97" s="12"/>
      <c r="F97" s="12">
        <f t="shared" si="2"/>
        <v>0</v>
      </c>
    </row>
    <row r="98" spans="1:6" ht="15" customHeight="1">
      <c r="A98" s="15">
        <v>9</v>
      </c>
      <c r="B98" s="51" t="s">
        <v>160</v>
      </c>
      <c r="C98" s="54" t="s">
        <v>16</v>
      </c>
      <c r="D98" s="55">
        <v>1</v>
      </c>
      <c r="E98" s="12"/>
      <c r="F98" s="12">
        <f t="shared" si="2"/>
        <v>0</v>
      </c>
    </row>
    <row r="99" spans="1:6" ht="15" customHeight="1">
      <c r="A99" s="15">
        <v>10</v>
      </c>
      <c r="B99" s="56" t="s">
        <v>111</v>
      </c>
      <c r="C99" s="54" t="s">
        <v>16</v>
      </c>
      <c r="D99" s="55">
        <v>2</v>
      </c>
      <c r="E99" s="12"/>
      <c r="F99" s="12">
        <f t="shared" si="2"/>
        <v>0</v>
      </c>
    </row>
    <row r="100" spans="1:6" ht="15" customHeight="1">
      <c r="A100" s="15">
        <v>11</v>
      </c>
      <c r="B100" s="51" t="s">
        <v>119</v>
      </c>
      <c r="C100" s="54" t="s">
        <v>22</v>
      </c>
      <c r="D100" s="55">
        <v>2</v>
      </c>
      <c r="E100" s="12"/>
      <c r="F100" s="12">
        <f t="shared" si="2"/>
        <v>0</v>
      </c>
    </row>
    <row r="101" spans="1:6" ht="15" customHeight="1">
      <c r="A101" s="15">
        <v>12</v>
      </c>
      <c r="B101" s="51" t="s">
        <v>26</v>
      </c>
      <c r="C101" s="54" t="s">
        <v>16</v>
      </c>
      <c r="D101" s="55">
        <v>1</v>
      </c>
      <c r="E101" s="12"/>
      <c r="F101" s="12">
        <f t="shared" si="2"/>
        <v>0</v>
      </c>
    </row>
    <row r="102" spans="1:6" ht="15" customHeight="1">
      <c r="A102" s="15">
        <v>13</v>
      </c>
      <c r="B102" s="51" t="s">
        <v>120</v>
      </c>
      <c r="C102" s="54" t="s">
        <v>16</v>
      </c>
      <c r="D102" s="55">
        <v>1</v>
      </c>
      <c r="E102" s="12"/>
      <c r="F102" s="12">
        <f t="shared" si="2"/>
        <v>0</v>
      </c>
    </row>
    <row r="103" spans="1:6" ht="15" customHeight="1">
      <c r="A103" s="15">
        <v>14</v>
      </c>
      <c r="B103" s="51" t="s">
        <v>121</v>
      </c>
      <c r="C103" s="54" t="s">
        <v>22</v>
      </c>
      <c r="D103" s="55">
        <v>42</v>
      </c>
      <c r="E103" s="12"/>
      <c r="F103" s="12">
        <f t="shared" si="2"/>
        <v>0</v>
      </c>
    </row>
    <row r="104" spans="1:6" ht="15" customHeight="1">
      <c r="A104" s="15">
        <v>15</v>
      </c>
      <c r="B104" s="51" t="s">
        <v>122</v>
      </c>
      <c r="C104" s="54" t="s">
        <v>16</v>
      </c>
      <c r="D104" s="55">
        <v>5</v>
      </c>
      <c r="E104" s="12"/>
      <c r="F104" s="12">
        <f t="shared" si="2"/>
        <v>0</v>
      </c>
    </row>
    <row r="105" spans="1:6" ht="15" customHeight="1">
      <c r="A105" s="15">
        <v>16</v>
      </c>
      <c r="B105" s="51" t="s">
        <v>112</v>
      </c>
      <c r="C105" s="54" t="s">
        <v>16</v>
      </c>
      <c r="D105" s="55">
        <v>2</v>
      </c>
      <c r="E105" s="12"/>
      <c r="F105" s="12">
        <f t="shared" si="2"/>
        <v>0</v>
      </c>
    </row>
    <row r="106" spans="1:6" ht="15" customHeight="1">
      <c r="A106" s="15">
        <v>17</v>
      </c>
      <c r="B106" s="51" t="s">
        <v>123</v>
      </c>
      <c r="C106" s="54" t="s">
        <v>21</v>
      </c>
      <c r="D106" s="55">
        <v>0.5</v>
      </c>
      <c r="E106" s="12"/>
      <c r="F106" s="12">
        <f t="shared" si="2"/>
        <v>0</v>
      </c>
    </row>
    <row r="107" spans="1:6" ht="15" customHeight="1">
      <c r="A107" s="15">
        <v>18</v>
      </c>
      <c r="B107" s="51" t="s">
        <v>124</v>
      </c>
      <c r="C107" s="54" t="s">
        <v>16</v>
      </c>
      <c r="D107" s="55">
        <v>4</v>
      </c>
      <c r="E107" s="12"/>
      <c r="F107" s="12">
        <f t="shared" si="2"/>
        <v>0</v>
      </c>
    </row>
    <row r="108" spans="1:6" ht="15" customHeight="1">
      <c r="A108" s="15">
        <v>19</v>
      </c>
      <c r="B108" s="51" t="s">
        <v>125</v>
      </c>
      <c r="C108" s="54" t="s">
        <v>16</v>
      </c>
      <c r="D108" s="55">
        <v>1</v>
      </c>
      <c r="E108" s="12"/>
      <c r="F108" s="12">
        <f t="shared" si="2"/>
        <v>0</v>
      </c>
    </row>
    <row r="109" spans="1:6" ht="15" customHeight="1">
      <c r="A109" s="15">
        <v>20</v>
      </c>
      <c r="B109" s="51" t="s">
        <v>126</v>
      </c>
      <c r="C109" s="54" t="s">
        <v>29</v>
      </c>
      <c r="D109" s="55">
        <v>20</v>
      </c>
      <c r="E109" s="12"/>
      <c r="F109" s="12">
        <f t="shared" si="2"/>
        <v>0</v>
      </c>
    </row>
    <row r="110" spans="1:6" ht="15" customHeight="1">
      <c r="A110" s="15">
        <v>21</v>
      </c>
      <c r="B110" s="51" t="s">
        <v>163</v>
      </c>
      <c r="C110" s="54" t="s">
        <v>16</v>
      </c>
      <c r="D110" s="55">
        <v>1</v>
      </c>
      <c r="E110" s="12"/>
      <c r="F110" s="12">
        <f t="shared" si="2"/>
        <v>0</v>
      </c>
    </row>
    <row r="111" spans="1:6" ht="15" customHeight="1">
      <c r="A111" s="15">
        <v>22</v>
      </c>
      <c r="B111" s="51" t="s">
        <v>164</v>
      </c>
      <c r="C111" s="54" t="s">
        <v>16</v>
      </c>
      <c r="D111" s="55">
        <v>1</v>
      </c>
      <c r="E111" s="12"/>
      <c r="F111" s="12">
        <f t="shared" si="2"/>
        <v>0</v>
      </c>
    </row>
    <row r="112" spans="1:6" ht="15" customHeight="1">
      <c r="A112" s="15">
        <v>23</v>
      </c>
      <c r="B112" s="51" t="s">
        <v>127</v>
      </c>
      <c r="C112" s="54" t="s">
        <v>24</v>
      </c>
      <c r="D112" s="55">
        <v>4.688</v>
      </c>
      <c r="E112" s="12"/>
      <c r="F112" s="12">
        <f t="shared" si="2"/>
        <v>0</v>
      </c>
    </row>
    <row r="113" spans="1:6" ht="15" customHeight="1">
      <c r="A113" s="15">
        <v>24</v>
      </c>
      <c r="B113" s="51" t="s">
        <v>128</v>
      </c>
      <c r="C113" s="54" t="s">
        <v>24</v>
      </c>
      <c r="D113" s="55">
        <v>0.768</v>
      </c>
      <c r="E113" s="12"/>
      <c r="F113" s="12">
        <f t="shared" si="2"/>
        <v>0</v>
      </c>
    </row>
    <row r="114" spans="1:6" ht="15" customHeight="1">
      <c r="A114" s="15">
        <v>25</v>
      </c>
      <c r="B114" s="51" t="s">
        <v>47</v>
      </c>
      <c r="C114" s="54" t="s">
        <v>24</v>
      </c>
      <c r="D114" s="55">
        <v>0.4</v>
      </c>
      <c r="E114" s="12"/>
      <c r="F114" s="12">
        <f t="shared" si="2"/>
        <v>0</v>
      </c>
    </row>
    <row r="115" spans="1:6" ht="15" customHeight="1">
      <c r="A115" s="15">
        <v>26</v>
      </c>
      <c r="B115" s="51" t="s">
        <v>129</v>
      </c>
      <c r="C115" s="54" t="s">
        <v>24</v>
      </c>
      <c r="D115" s="55">
        <v>3.728</v>
      </c>
      <c r="E115" s="12"/>
      <c r="F115" s="12">
        <f t="shared" si="2"/>
        <v>0</v>
      </c>
    </row>
    <row r="116" spans="1:6" ht="15" customHeight="1">
      <c r="A116" s="15">
        <v>27</v>
      </c>
      <c r="B116" s="51" t="s">
        <v>179</v>
      </c>
      <c r="C116" s="54" t="s">
        <v>22</v>
      </c>
      <c r="D116" s="55">
        <v>80</v>
      </c>
      <c r="E116" s="12"/>
      <c r="F116" s="12">
        <f t="shared" si="2"/>
        <v>0</v>
      </c>
    </row>
    <row r="117" spans="1:6" ht="15" customHeight="1">
      <c r="A117" s="15">
        <v>28</v>
      </c>
      <c r="B117" s="51" t="s">
        <v>180</v>
      </c>
      <c r="C117" s="54" t="s">
        <v>22</v>
      </c>
      <c r="D117" s="55">
        <v>80</v>
      </c>
      <c r="E117" s="12"/>
      <c r="F117" s="12">
        <f t="shared" si="2"/>
        <v>0</v>
      </c>
    </row>
    <row r="118" spans="1:6" ht="15" customHeight="1">
      <c r="A118" s="15">
        <v>29</v>
      </c>
      <c r="B118" s="51" t="s">
        <v>181</v>
      </c>
      <c r="C118" s="54" t="s">
        <v>22</v>
      </c>
      <c r="D118" s="55">
        <v>80</v>
      </c>
      <c r="E118" s="12"/>
      <c r="F118" s="12">
        <f t="shared" si="2"/>
        <v>0</v>
      </c>
    </row>
    <row r="119" spans="1:6" ht="15" customHeight="1">
      <c r="A119" s="15">
        <v>30</v>
      </c>
      <c r="B119" s="51" t="s">
        <v>130</v>
      </c>
      <c r="C119" s="54" t="s">
        <v>22</v>
      </c>
      <c r="D119" s="55">
        <v>160</v>
      </c>
      <c r="E119" s="12"/>
      <c r="F119" s="12">
        <f t="shared" si="2"/>
        <v>0</v>
      </c>
    </row>
    <row r="120" spans="1:6" ht="15" customHeight="1">
      <c r="A120" s="15">
        <v>31</v>
      </c>
      <c r="B120" s="51" t="s">
        <v>182</v>
      </c>
      <c r="C120" s="54" t="s">
        <v>22</v>
      </c>
      <c r="D120" s="55">
        <v>80</v>
      </c>
      <c r="E120" s="12"/>
      <c r="F120" s="12">
        <f t="shared" si="2"/>
        <v>0</v>
      </c>
    </row>
    <row r="121" spans="1:6" ht="15" customHeight="1">
      <c r="A121" s="15">
        <v>32</v>
      </c>
      <c r="B121" s="51" t="s">
        <v>183</v>
      </c>
      <c r="C121" s="54" t="s">
        <v>22</v>
      </c>
      <c r="D121" s="55">
        <v>20</v>
      </c>
      <c r="E121" s="12"/>
      <c r="F121" s="12">
        <f t="shared" si="2"/>
        <v>0</v>
      </c>
    </row>
    <row r="122" spans="1:6" ht="15" customHeight="1">
      <c r="A122" s="15">
        <v>33</v>
      </c>
      <c r="B122" s="51" t="s">
        <v>184</v>
      </c>
      <c r="C122" s="54" t="s">
        <v>16</v>
      </c>
      <c r="D122" s="55">
        <v>2</v>
      </c>
      <c r="E122" s="12"/>
      <c r="F122" s="12">
        <f t="shared" si="2"/>
        <v>0</v>
      </c>
    </row>
    <row r="123" spans="1:6" ht="15" customHeight="1">
      <c r="A123" s="15">
        <v>34</v>
      </c>
      <c r="B123" s="51" t="s">
        <v>131</v>
      </c>
      <c r="C123" s="54" t="s">
        <v>16</v>
      </c>
      <c r="D123" s="55">
        <v>2</v>
      </c>
      <c r="E123" s="12"/>
      <c r="F123" s="12">
        <f t="shared" si="2"/>
        <v>0</v>
      </c>
    </row>
    <row r="124" spans="1:6" ht="15" customHeight="1">
      <c r="A124" s="15">
        <v>35</v>
      </c>
      <c r="B124" s="51" t="s">
        <v>132</v>
      </c>
      <c r="C124" s="54" t="s">
        <v>24</v>
      </c>
      <c r="D124" s="55">
        <v>2</v>
      </c>
      <c r="E124" s="12"/>
      <c r="F124" s="12">
        <f t="shared" si="2"/>
        <v>0</v>
      </c>
    </row>
    <row r="125" spans="1:6" ht="15" customHeight="1">
      <c r="A125" s="15">
        <v>36</v>
      </c>
      <c r="B125" s="51" t="s">
        <v>133</v>
      </c>
      <c r="C125" s="54" t="s">
        <v>16</v>
      </c>
      <c r="D125" s="55">
        <v>2</v>
      </c>
      <c r="E125" s="12"/>
      <c r="F125" s="12">
        <f t="shared" si="2"/>
        <v>0</v>
      </c>
    </row>
    <row r="126" spans="1:6" ht="15" customHeight="1">
      <c r="A126" s="15">
        <v>37</v>
      </c>
      <c r="B126" s="51" t="s">
        <v>28</v>
      </c>
      <c r="C126" s="54" t="s">
        <v>24</v>
      </c>
      <c r="D126" s="55">
        <v>11.92</v>
      </c>
      <c r="E126" s="12"/>
      <c r="F126" s="12">
        <f t="shared" si="2"/>
        <v>0</v>
      </c>
    </row>
    <row r="127" spans="1:6" ht="15" customHeight="1">
      <c r="A127" s="15">
        <v>38</v>
      </c>
      <c r="B127" s="51" t="s">
        <v>134</v>
      </c>
      <c r="C127" s="54" t="s">
        <v>24</v>
      </c>
      <c r="D127" s="55">
        <v>25.518</v>
      </c>
      <c r="E127" s="12"/>
      <c r="F127" s="12">
        <f t="shared" si="2"/>
        <v>0</v>
      </c>
    </row>
    <row r="128" spans="1:6" ht="15" customHeight="1">
      <c r="A128" s="15">
        <v>39</v>
      </c>
      <c r="B128" s="51" t="s">
        <v>135</v>
      </c>
      <c r="C128" s="54" t="s">
        <v>16</v>
      </c>
      <c r="D128" s="55">
        <v>1</v>
      </c>
      <c r="E128" s="12"/>
      <c r="F128" s="12">
        <f t="shared" si="2"/>
        <v>0</v>
      </c>
    </row>
    <row r="129" spans="1:6" ht="15" customHeight="1">
      <c r="A129" s="15">
        <v>40</v>
      </c>
      <c r="B129" s="51" t="s">
        <v>136</v>
      </c>
      <c r="C129" s="54" t="s">
        <v>16</v>
      </c>
      <c r="D129" s="55">
        <v>1</v>
      </c>
      <c r="E129" s="12"/>
      <c r="F129" s="12">
        <f t="shared" si="2"/>
        <v>0</v>
      </c>
    </row>
    <row r="130" spans="1:6" ht="15" customHeight="1">
      <c r="A130" s="15">
        <v>41</v>
      </c>
      <c r="B130" s="51" t="s">
        <v>137</v>
      </c>
      <c r="C130" s="54" t="s">
        <v>22</v>
      </c>
      <c r="D130" s="55">
        <v>22</v>
      </c>
      <c r="E130" s="12"/>
      <c r="F130" s="12">
        <f t="shared" si="2"/>
        <v>0</v>
      </c>
    </row>
    <row r="131" spans="1:6" ht="15" customHeight="1">
      <c r="A131" s="15">
        <v>42</v>
      </c>
      <c r="B131" s="51" t="s">
        <v>138</v>
      </c>
      <c r="C131" s="54" t="s">
        <v>22</v>
      </c>
      <c r="D131" s="55">
        <v>40</v>
      </c>
      <c r="E131" s="12"/>
      <c r="F131" s="12">
        <f t="shared" si="2"/>
        <v>0</v>
      </c>
    </row>
    <row r="132" spans="1:6" ht="15" customHeight="1">
      <c r="A132" s="15">
        <v>43</v>
      </c>
      <c r="B132" s="51" t="s">
        <v>139</v>
      </c>
      <c r="C132" s="54" t="s">
        <v>22</v>
      </c>
      <c r="D132" s="55">
        <v>22</v>
      </c>
      <c r="E132" s="12"/>
      <c r="F132" s="12">
        <f t="shared" si="2"/>
        <v>0</v>
      </c>
    </row>
    <row r="133" spans="1:6" ht="15" customHeight="1">
      <c r="A133" s="15">
        <v>44</v>
      </c>
      <c r="B133" s="51" t="s">
        <v>140</v>
      </c>
      <c r="C133" s="54" t="s">
        <v>22</v>
      </c>
      <c r="D133" s="55">
        <v>40</v>
      </c>
      <c r="E133" s="12"/>
      <c r="F133" s="12">
        <f t="shared" si="2"/>
        <v>0</v>
      </c>
    </row>
    <row r="134" spans="1:6" ht="15" customHeight="1">
      <c r="A134" s="15">
        <v>45</v>
      </c>
      <c r="B134" s="51" t="s">
        <v>141</v>
      </c>
      <c r="C134" s="54" t="s">
        <v>23</v>
      </c>
      <c r="D134" s="55">
        <v>56</v>
      </c>
      <c r="E134" s="12"/>
      <c r="F134" s="12">
        <f t="shared" si="2"/>
        <v>0</v>
      </c>
    </row>
    <row r="135" spans="1:6" ht="15" customHeight="1">
      <c r="A135" s="15">
        <v>46</v>
      </c>
      <c r="B135" s="51" t="s">
        <v>27</v>
      </c>
      <c r="C135" s="54" t="s">
        <v>23</v>
      </c>
      <c r="D135" s="55">
        <v>12</v>
      </c>
      <c r="E135" s="12"/>
      <c r="F135" s="12">
        <f t="shared" si="2"/>
        <v>0</v>
      </c>
    </row>
    <row r="136" spans="1:6" ht="15" customHeight="1">
      <c r="A136" s="15">
        <v>47</v>
      </c>
      <c r="B136" s="51" t="s">
        <v>42</v>
      </c>
      <c r="C136" s="54" t="s">
        <v>23</v>
      </c>
      <c r="D136" s="55">
        <v>80</v>
      </c>
      <c r="E136" s="12"/>
      <c r="F136" s="12">
        <f t="shared" si="2"/>
        <v>0</v>
      </c>
    </row>
    <row r="137" spans="1:6" ht="15" customHeight="1">
      <c r="A137" s="15">
        <v>48</v>
      </c>
      <c r="B137" s="51" t="s">
        <v>142</v>
      </c>
      <c r="C137" s="54" t="s">
        <v>23</v>
      </c>
      <c r="D137" s="55">
        <v>62</v>
      </c>
      <c r="E137" s="12"/>
      <c r="F137" s="12">
        <f t="shared" si="2"/>
        <v>0</v>
      </c>
    </row>
    <row r="138" spans="1:6" ht="15" customHeight="1">
      <c r="A138" s="15">
        <v>49</v>
      </c>
      <c r="B138" s="51" t="s">
        <v>48</v>
      </c>
      <c r="C138" s="54" t="s">
        <v>24</v>
      </c>
      <c r="D138" s="55">
        <v>0.2</v>
      </c>
      <c r="E138" s="12"/>
      <c r="F138" s="12">
        <f t="shared" si="2"/>
        <v>0</v>
      </c>
    </row>
    <row r="139" spans="1:6" ht="15" customHeight="1">
      <c r="A139" s="15">
        <v>50</v>
      </c>
      <c r="B139" s="51" t="s">
        <v>185</v>
      </c>
      <c r="C139" s="54" t="s">
        <v>16</v>
      </c>
      <c r="D139" s="55">
        <v>6</v>
      </c>
      <c r="E139" s="12"/>
      <c r="F139" s="12">
        <f t="shared" si="2"/>
        <v>0</v>
      </c>
    </row>
    <row r="140" spans="1:6" ht="15" customHeight="1">
      <c r="A140" s="15">
        <v>51</v>
      </c>
      <c r="B140" s="51" t="s">
        <v>186</v>
      </c>
      <c r="C140" s="54" t="s">
        <v>16</v>
      </c>
      <c r="D140" s="55">
        <v>2</v>
      </c>
      <c r="E140" s="12"/>
      <c r="F140" s="12">
        <f t="shared" si="2"/>
        <v>0</v>
      </c>
    </row>
    <row r="141" spans="1:6" ht="15" customHeight="1">
      <c r="A141" s="15">
        <v>52</v>
      </c>
      <c r="B141" s="19" t="s">
        <v>187</v>
      </c>
      <c r="C141" s="2" t="s">
        <v>22</v>
      </c>
      <c r="D141" s="55">
        <v>80</v>
      </c>
      <c r="E141" s="12"/>
      <c r="F141" s="12">
        <f t="shared" si="2"/>
        <v>0</v>
      </c>
    </row>
    <row r="142" spans="1:6" ht="15" customHeight="1">
      <c r="A142" s="15">
        <v>53</v>
      </c>
      <c r="B142" s="51" t="s">
        <v>83</v>
      </c>
      <c r="C142" s="54" t="s">
        <v>16</v>
      </c>
      <c r="D142" s="55">
        <v>1</v>
      </c>
      <c r="E142" s="12"/>
      <c r="F142" s="12">
        <f t="shared" si="2"/>
        <v>0</v>
      </c>
    </row>
    <row r="143" spans="1:6" ht="15" customHeight="1">
      <c r="A143" s="15">
        <v>54</v>
      </c>
      <c r="B143" s="51" t="s">
        <v>143</v>
      </c>
      <c r="C143" s="54" t="s">
        <v>46</v>
      </c>
      <c r="D143" s="55">
        <v>1</v>
      </c>
      <c r="E143" s="12"/>
      <c r="F143" s="12">
        <f t="shared" si="2"/>
        <v>0</v>
      </c>
    </row>
    <row r="144" spans="1:6" ht="15" customHeight="1">
      <c r="A144" s="15">
        <v>55</v>
      </c>
      <c r="B144" s="51" t="s">
        <v>49</v>
      </c>
      <c r="C144" s="54" t="s">
        <v>16</v>
      </c>
      <c r="D144" s="55">
        <v>5</v>
      </c>
      <c r="E144" s="12"/>
      <c r="F144" s="12">
        <f t="shared" si="2"/>
        <v>0</v>
      </c>
    </row>
    <row r="145" spans="1:6" ht="15" customHeight="1">
      <c r="A145" s="15">
        <v>56</v>
      </c>
      <c r="B145" s="51" t="s">
        <v>51</v>
      </c>
      <c r="C145" s="54" t="s">
        <v>50</v>
      </c>
      <c r="D145" s="55">
        <v>2</v>
      </c>
      <c r="E145" s="12"/>
      <c r="F145" s="12">
        <f t="shared" si="2"/>
        <v>0</v>
      </c>
    </row>
    <row r="146" spans="1:6" ht="15" customHeight="1">
      <c r="A146" s="15">
        <v>57</v>
      </c>
      <c r="B146" s="51" t="s">
        <v>144</v>
      </c>
      <c r="C146" s="54" t="s">
        <v>46</v>
      </c>
      <c r="D146" s="55">
        <v>1</v>
      </c>
      <c r="E146" s="12"/>
      <c r="F146" s="12">
        <f t="shared" si="2"/>
        <v>0</v>
      </c>
    </row>
    <row r="147" spans="1:6" ht="15" customHeight="1">
      <c r="A147" s="15">
        <v>58</v>
      </c>
      <c r="B147" s="51" t="s">
        <v>145</v>
      </c>
      <c r="C147" s="54" t="s">
        <v>46</v>
      </c>
      <c r="D147" s="55">
        <v>1</v>
      </c>
      <c r="E147" s="12"/>
      <c r="F147" s="12">
        <f t="shared" si="2"/>
        <v>0</v>
      </c>
    </row>
    <row r="148" spans="1:6" ht="15" customHeight="1">
      <c r="A148" s="15">
        <v>59</v>
      </c>
      <c r="B148" s="51" t="s">
        <v>188</v>
      </c>
      <c r="C148" s="54" t="s">
        <v>46</v>
      </c>
      <c r="D148" s="55">
        <v>1</v>
      </c>
      <c r="E148" s="12"/>
      <c r="F148" s="12">
        <f t="shared" si="2"/>
        <v>0</v>
      </c>
    </row>
    <row r="149" spans="1:6" ht="15" customHeight="1">
      <c r="A149" s="15">
        <v>60</v>
      </c>
      <c r="B149" s="51" t="s">
        <v>189</v>
      </c>
      <c r="C149" s="54" t="s">
        <v>46</v>
      </c>
      <c r="D149" s="55">
        <v>1</v>
      </c>
      <c r="E149" s="12"/>
      <c r="F149" s="12">
        <f t="shared" si="2"/>
        <v>0</v>
      </c>
    </row>
    <row r="150" spans="1:6" ht="15" customHeight="1">
      <c r="A150" s="15">
        <v>61</v>
      </c>
      <c r="B150" s="51" t="s">
        <v>146</v>
      </c>
      <c r="C150" s="54" t="s">
        <v>16</v>
      </c>
      <c r="D150" s="55">
        <v>10</v>
      </c>
      <c r="E150" s="12"/>
      <c r="F150" s="12">
        <f aca="true" t="shared" si="3" ref="F150">D150*E150</f>
        <v>0</v>
      </c>
    </row>
    <row r="151" spans="1:6" ht="15" customHeight="1">
      <c r="A151" s="15">
        <v>62</v>
      </c>
      <c r="B151" s="51" t="s">
        <v>169</v>
      </c>
      <c r="C151" s="54"/>
      <c r="D151" s="55">
        <v>1</v>
      </c>
      <c r="E151" s="12"/>
      <c r="F151" s="12">
        <f t="shared" si="2"/>
        <v>0</v>
      </c>
    </row>
    <row r="152" spans="1:6" ht="15" customHeight="1">
      <c r="A152" s="15"/>
      <c r="B152" s="36" t="s">
        <v>9</v>
      </c>
      <c r="C152" s="37"/>
      <c r="D152" s="38"/>
      <c r="E152" s="38"/>
      <c r="F152" s="39">
        <f>SUM(F90:F151)</f>
        <v>0</v>
      </c>
    </row>
    <row r="153" spans="1:6" ht="15" customHeight="1">
      <c r="A153" s="15"/>
      <c r="B153" s="44" t="s">
        <v>165</v>
      </c>
      <c r="C153" s="54" t="s">
        <v>161</v>
      </c>
      <c r="D153" s="55">
        <v>1</v>
      </c>
      <c r="E153" s="12"/>
      <c r="F153" s="13">
        <f aca="true" t="shared" si="4" ref="F153">D153*E153</f>
        <v>0</v>
      </c>
    </row>
    <row r="154" spans="1:6" ht="15" customHeight="1">
      <c r="A154" s="15"/>
      <c r="B154" s="45" t="s">
        <v>57</v>
      </c>
      <c r="C154" s="42"/>
      <c r="D154" s="46"/>
      <c r="E154" s="14">
        <v>0</v>
      </c>
      <c r="F154" s="13">
        <v>0</v>
      </c>
    </row>
    <row r="155" spans="1:6" ht="15" customHeight="1">
      <c r="A155" s="15">
        <v>1</v>
      </c>
      <c r="B155" s="51" t="s">
        <v>147</v>
      </c>
      <c r="C155" s="17" t="s">
        <v>156</v>
      </c>
      <c r="D155" s="55">
        <v>3.922</v>
      </c>
      <c r="E155" s="14"/>
      <c r="F155" s="12">
        <f t="shared" si="2"/>
        <v>0</v>
      </c>
    </row>
    <row r="156" spans="1:6" ht="15" customHeight="1">
      <c r="A156" s="15">
        <v>2</v>
      </c>
      <c r="B156" s="51" t="s">
        <v>148</v>
      </c>
      <c r="C156" s="17" t="s">
        <v>156</v>
      </c>
      <c r="D156" s="55">
        <v>0.8</v>
      </c>
      <c r="E156" s="14"/>
      <c r="F156" s="12">
        <f t="shared" si="2"/>
        <v>0</v>
      </c>
    </row>
    <row r="157" spans="1:6" ht="15" customHeight="1">
      <c r="A157" s="15">
        <v>3</v>
      </c>
      <c r="B157" s="51" t="s">
        <v>149</v>
      </c>
      <c r="C157" s="17" t="s">
        <v>156</v>
      </c>
      <c r="D157" s="55">
        <v>4.097</v>
      </c>
      <c r="E157" s="14"/>
      <c r="F157" s="12">
        <f t="shared" si="2"/>
        <v>0</v>
      </c>
    </row>
    <row r="158" spans="1:6" ht="15" customHeight="1">
      <c r="A158" s="15">
        <v>4</v>
      </c>
      <c r="B158" s="51" t="s">
        <v>150</v>
      </c>
      <c r="C158" s="17" t="s">
        <v>156</v>
      </c>
      <c r="D158" s="55">
        <v>2</v>
      </c>
      <c r="E158" s="12"/>
      <c r="F158" s="12">
        <f t="shared" si="2"/>
        <v>0</v>
      </c>
    </row>
    <row r="159" spans="1:6" ht="15" customHeight="1">
      <c r="A159" s="15">
        <v>5</v>
      </c>
      <c r="B159" s="51" t="s">
        <v>151</v>
      </c>
      <c r="C159" s="17" t="s">
        <v>156</v>
      </c>
      <c r="D159" s="55">
        <v>4.6103</v>
      </c>
      <c r="E159" s="12"/>
      <c r="F159" s="12">
        <f t="shared" si="2"/>
        <v>0</v>
      </c>
    </row>
    <row r="160" spans="1:6" ht="15" customHeight="1">
      <c r="A160" s="15">
        <v>6</v>
      </c>
      <c r="B160" s="51" t="s">
        <v>152</v>
      </c>
      <c r="C160" s="17" t="s">
        <v>156</v>
      </c>
      <c r="D160" s="55">
        <v>25.96</v>
      </c>
      <c r="E160" s="12"/>
      <c r="F160" s="12">
        <f t="shared" si="2"/>
        <v>0</v>
      </c>
    </row>
    <row r="161" spans="1:6" ht="15" customHeight="1">
      <c r="A161" s="15">
        <v>7</v>
      </c>
      <c r="B161" s="51" t="s">
        <v>153</v>
      </c>
      <c r="C161" s="17" t="s">
        <v>156</v>
      </c>
      <c r="D161" s="55">
        <v>0.325</v>
      </c>
      <c r="E161" s="12"/>
      <c r="F161" s="12">
        <f t="shared" si="2"/>
        <v>0</v>
      </c>
    </row>
    <row r="162" spans="1:6" ht="15" customHeight="1">
      <c r="A162" s="15">
        <v>8</v>
      </c>
      <c r="B162" s="51" t="s">
        <v>154</v>
      </c>
      <c r="C162" s="17" t="s">
        <v>156</v>
      </c>
      <c r="D162" s="55">
        <v>3.156</v>
      </c>
      <c r="E162" s="12"/>
      <c r="F162" s="12">
        <f t="shared" si="2"/>
        <v>0</v>
      </c>
    </row>
    <row r="163" spans="1:6" ht="15" customHeight="1">
      <c r="A163" s="15">
        <v>9</v>
      </c>
      <c r="B163" s="51" t="s">
        <v>155</v>
      </c>
      <c r="C163" s="17" t="s">
        <v>156</v>
      </c>
      <c r="D163" s="55">
        <v>7.588</v>
      </c>
      <c r="E163" s="12"/>
      <c r="F163" s="12">
        <f t="shared" si="2"/>
        <v>0</v>
      </c>
    </row>
    <row r="164" spans="1:6" ht="15" customHeight="1">
      <c r="A164" s="20"/>
      <c r="B164" s="45" t="s">
        <v>58</v>
      </c>
      <c r="C164" s="47"/>
      <c r="D164" s="48"/>
      <c r="E164" s="13"/>
      <c r="F164" s="13">
        <f>SUM(F155:F163)</f>
        <v>0</v>
      </c>
    </row>
    <row r="165" spans="1:6" ht="15" customHeight="1">
      <c r="A165" s="20"/>
      <c r="B165" s="45" t="s">
        <v>9</v>
      </c>
      <c r="C165" s="47"/>
      <c r="D165" s="48"/>
      <c r="E165" s="13"/>
      <c r="F165" s="13">
        <f>F152+F153+F154+F164</f>
        <v>0</v>
      </c>
    </row>
    <row r="166" spans="1:6" ht="15" customHeight="1">
      <c r="A166" s="68" t="s">
        <v>157</v>
      </c>
      <c r="B166" s="68"/>
      <c r="C166" s="68"/>
      <c r="D166" s="68"/>
      <c r="E166" s="68"/>
      <c r="F166" s="68"/>
    </row>
    <row r="167" spans="1:6" ht="15" customHeight="1">
      <c r="A167" s="15">
        <v>1</v>
      </c>
      <c r="B167" s="51" t="s">
        <v>190</v>
      </c>
      <c r="C167" s="52" t="s">
        <v>16</v>
      </c>
      <c r="D167" s="55">
        <v>3</v>
      </c>
      <c r="E167" s="12"/>
      <c r="F167" s="12">
        <f t="shared" si="2"/>
        <v>0</v>
      </c>
    </row>
    <row r="168" spans="1:6" ht="15" customHeight="1">
      <c r="A168" s="15">
        <v>2</v>
      </c>
      <c r="B168" s="51" t="s">
        <v>158</v>
      </c>
      <c r="C168" s="52" t="s">
        <v>16</v>
      </c>
      <c r="D168" s="55">
        <v>3</v>
      </c>
      <c r="E168" s="12"/>
      <c r="F168" s="12">
        <f t="shared" si="2"/>
        <v>0</v>
      </c>
    </row>
    <row r="169" spans="1:6" ht="15" customHeight="1">
      <c r="A169" s="15">
        <v>3</v>
      </c>
      <c r="B169" s="51" t="s">
        <v>51</v>
      </c>
      <c r="C169" s="52" t="s">
        <v>159</v>
      </c>
      <c r="D169" s="55">
        <v>1.5</v>
      </c>
      <c r="E169" s="12"/>
      <c r="F169" s="12">
        <f t="shared" si="2"/>
        <v>0</v>
      </c>
    </row>
    <row r="170" spans="1:6" ht="15" customHeight="1">
      <c r="A170" s="15">
        <v>4</v>
      </c>
      <c r="B170" s="51" t="s">
        <v>191</v>
      </c>
      <c r="C170" s="52" t="s">
        <v>29</v>
      </c>
      <c r="D170" s="55">
        <v>0.02</v>
      </c>
      <c r="E170" s="12"/>
      <c r="F170" s="12">
        <f t="shared" si="2"/>
        <v>0</v>
      </c>
    </row>
    <row r="171" spans="1:6" ht="15" customHeight="1">
      <c r="A171" s="15"/>
      <c r="B171" s="36" t="s">
        <v>9</v>
      </c>
      <c r="C171" s="37"/>
      <c r="D171" s="38"/>
      <c r="E171" s="38"/>
      <c r="F171" s="39">
        <f>SUM(F167:F170)</f>
        <v>0</v>
      </c>
    </row>
    <row r="172" spans="1:6" ht="15" customHeight="1">
      <c r="A172" s="15"/>
      <c r="B172" s="44" t="s">
        <v>61</v>
      </c>
      <c r="C172" s="17"/>
      <c r="D172" s="17"/>
      <c r="E172" s="14">
        <v>0</v>
      </c>
      <c r="F172" s="13">
        <v>0</v>
      </c>
    </row>
    <row r="173" spans="1:6" ht="15" customHeight="1">
      <c r="A173" s="15"/>
      <c r="B173" s="45" t="s">
        <v>57</v>
      </c>
      <c r="C173" s="42"/>
      <c r="D173" s="46"/>
      <c r="E173" s="14">
        <v>0</v>
      </c>
      <c r="F173" s="13">
        <v>0</v>
      </c>
    </row>
    <row r="174" spans="1:6" ht="15" customHeight="1">
      <c r="A174" s="15">
        <v>1</v>
      </c>
      <c r="B174" s="51" t="s">
        <v>147</v>
      </c>
      <c r="C174" s="42" t="s">
        <v>156</v>
      </c>
      <c r="D174" s="57">
        <v>0.013</v>
      </c>
      <c r="E174" s="14"/>
      <c r="F174" s="12">
        <f aca="true" t="shared" si="5" ref="F174:F177">D174*E174</f>
        <v>0</v>
      </c>
    </row>
    <row r="175" spans="1:6" ht="15" customHeight="1">
      <c r="A175" s="15">
        <v>2</v>
      </c>
      <c r="B175" s="51" t="s">
        <v>150</v>
      </c>
      <c r="C175" s="42" t="s">
        <v>156</v>
      </c>
      <c r="D175" s="57">
        <v>2.285</v>
      </c>
      <c r="E175" s="14"/>
      <c r="F175" s="12">
        <f t="shared" si="5"/>
        <v>0</v>
      </c>
    </row>
    <row r="176" spans="1:6" ht="15" customHeight="1">
      <c r="A176" s="15">
        <v>3</v>
      </c>
      <c r="B176" s="51" t="s">
        <v>154</v>
      </c>
      <c r="C176" s="42" t="s">
        <v>156</v>
      </c>
      <c r="D176" s="57">
        <v>0.222</v>
      </c>
      <c r="E176" s="14"/>
      <c r="F176" s="12">
        <f t="shared" si="5"/>
        <v>0</v>
      </c>
    </row>
    <row r="177" spans="1:6" ht="15" customHeight="1">
      <c r="A177" s="15">
        <v>4</v>
      </c>
      <c r="B177" s="51" t="s">
        <v>155</v>
      </c>
      <c r="C177" s="42" t="s">
        <v>156</v>
      </c>
      <c r="D177" s="57">
        <v>0.012</v>
      </c>
      <c r="E177" s="12"/>
      <c r="F177" s="12">
        <f t="shared" si="5"/>
        <v>0</v>
      </c>
    </row>
    <row r="178" spans="1:6" ht="15" customHeight="1">
      <c r="A178" s="20"/>
      <c r="B178" s="45" t="s">
        <v>58</v>
      </c>
      <c r="C178" s="47"/>
      <c r="D178" s="48"/>
      <c r="E178" s="13"/>
      <c r="F178" s="13">
        <f>SUM(F174:F177)</f>
        <v>0</v>
      </c>
    </row>
    <row r="179" spans="1:6" ht="15" customHeight="1">
      <c r="A179" s="20"/>
      <c r="B179" s="45" t="s">
        <v>9</v>
      </c>
      <c r="C179" s="47"/>
      <c r="D179" s="48"/>
      <c r="E179" s="13"/>
      <c r="F179" s="13">
        <f>F171+F172+F173+F178</f>
        <v>0</v>
      </c>
    </row>
    <row r="180" spans="1:6" s="6" customFormat="1" ht="15" customHeight="1">
      <c r="A180" s="7"/>
      <c r="B180" s="7" t="s">
        <v>30</v>
      </c>
      <c r="C180" s="9"/>
      <c r="D180" s="9"/>
      <c r="E180" s="8"/>
      <c r="F180" s="8">
        <f>F165+F179</f>
        <v>0</v>
      </c>
    </row>
    <row r="181" ht="15" customHeight="1"/>
    <row r="182" spans="1:6" ht="15" customHeight="1">
      <c r="A182" s="68" t="s">
        <v>53</v>
      </c>
      <c r="B182" s="68"/>
      <c r="C182" s="68"/>
      <c r="D182" s="68"/>
      <c r="E182" s="68"/>
      <c r="F182" s="68"/>
    </row>
    <row r="183" spans="1:6" ht="15" customHeight="1">
      <c r="A183" s="16" t="s">
        <v>10</v>
      </c>
      <c r="B183" s="50" t="s">
        <v>11</v>
      </c>
      <c r="C183" s="30" t="s">
        <v>6</v>
      </c>
      <c r="D183" s="30" t="s">
        <v>7</v>
      </c>
      <c r="E183" s="31" t="s">
        <v>8</v>
      </c>
      <c r="F183" s="31" t="s">
        <v>9</v>
      </c>
    </row>
    <row r="184" spans="1:6" ht="15" customHeight="1">
      <c r="A184" s="15">
        <v>1</v>
      </c>
      <c r="B184" s="51" t="s">
        <v>54</v>
      </c>
      <c r="C184" s="17" t="s">
        <v>161</v>
      </c>
      <c r="D184" s="58">
        <v>1</v>
      </c>
      <c r="E184" s="12"/>
      <c r="F184" s="12">
        <f aca="true" t="shared" si="6" ref="F184:F187">D184*E184</f>
        <v>0</v>
      </c>
    </row>
    <row r="185" spans="1:6" ht="15" customHeight="1">
      <c r="A185" s="15">
        <v>2</v>
      </c>
      <c r="B185" s="51" t="s">
        <v>55</v>
      </c>
      <c r="C185" s="17" t="s">
        <v>161</v>
      </c>
      <c r="D185" s="58">
        <v>1</v>
      </c>
      <c r="E185" s="12"/>
      <c r="F185" s="12">
        <f t="shared" si="6"/>
        <v>0</v>
      </c>
    </row>
    <row r="186" spans="1:6" ht="15" customHeight="1">
      <c r="A186" s="15">
        <v>3</v>
      </c>
      <c r="B186" s="51" t="s">
        <v>62</v>
      </c>
      <c r="C186" s="17" t="s">
        <v>161</v>
      </c>
      <c r="D186" s="58">
        <v>1</v>
      </c>
      <c r="E186" s="12"/>
      <c r="F186" s="12">
        <f t="shared" si="6"/>
        <v>0</v>
      </c>
    </row>
    <row r="187" spans="1:6" ht="15" customHeight="1">
      <c r="A187" s="15">
        <v>4</v>
      </c>
      <c r="B187" s="51" t="s">
        <v>56</v>
      </c>
      <c r="C187" s="17" t="s">
        <v>161</v>
      </c>
      <c r="D187" s="58">
        <v>1</v>
      </c>
      <c r="E187" s="12"/>
      <c r="F187" s="12">
        <f t="shared" si="6"/>
        <v>0</v>
      </c>
    </row>
    <row r="188" spans="1:6" ht="15" customHeight="1">
      <c r="A188" s="15">
        <v>5</v>
      </c>
      <c r="B188" s="51" t="s">
        <v>63</v>
      </c>
      <c r="C188" s="17" t="s">
        <v>156</v>
      </c>
      <c r="D188" s="58">
        <v>6</v>
      </c>
      <c r="E188" s="12"/>
      <c r="F188" s="12">
        <f aca="true" t="shared" si="7" ref="F188:F192">D188*E188</f>
        <v>0</v>
      </c>
    </row>
    <row r="189" spans="1:6" ht="15" customHeight="1">
      <c r="A189" s="15">
        <v>6</v>
      </c>
      <c r="B189" s="51" t="s">
        <v>113</v>
      </c>
      <c r="C189" s="17" t="s">
        <v>161</v>
      </c>
      <c r="D189" s="58">
        <v>1</v>
      </c>
      <c r="E189" s="12"/>
      <c r="F189" s="12">
        <f t="shared" si="7"/>
        <v>0</v>
      </c>
    </row>
    <row r="190" spans="1:6" ht="15" customHeight="1">
      <c r="A190" s="15">
        <v>7</v>
      </c>
      <c r="B190" s="51" t="s">
        <v>114</v>
      </c>
      <c r="C190" s="17" t="s">
        <v>161</v>
      </c>
      <c r="D190" s="58">
        <v>1</v>
      </c>
      <c r="E190" s="12"/>
      <c r="F190" s="12">
        <f t="shared" si="7"/>
        <v>0</v>
      </c>
    </row>
    <row r="191" spans="1:6" ht="15" customHeight="1">
      <c r="A191" s="15">
        <v>8</v>
      </c>
      <c r="B191" s="51" t="s">
        <v>115</v>
      </c>
      <c r="C191" s="17" t="s">
        <v>161</v>
      </c>
      <c r="D191" s="58">
        <v>1</v>
      </c>
      <c r="E191" s="12"/>
      <c r="F191" s="12">
        <f t="shared" si="7"/>
        <v>0</v>
      </c>
    </row>
    <row r="192" spans="1:6" ht="15" customHeight="1">
      <c r="A192" s="15">
        <v>9</v>
      </c>
      <c r="B192" s="51" t="s">
        <v>64</v>
      </c>
      <c r="C192" s="17" t="s">
        <v>161</v>
      </c>
      <c r="D192" s="58">
        <v>1</v>
      </c>
      <c r="E192" s="12"/>
      <c r="F192" s="12">
        <f t="shared" si="7"/>
        <v>0</v>
      </c>
    </row>
    <row r="193" spans="1:6" s="6" customFormat="1" ht="15" customHeight="1">
      <c r="A193" s="7"/>
      <c r="B193" s="7" t="s">
        <v>59</v>
      </c>
      <c r="C193" s="9"/>
      <c r="D193" s="9"/>
      <c r="E193" s="8"/>
      <c r="F193" s="8">
        <f>SUM(F184:F192)</f>
        <v>0</v>
      </c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mergeCells count="31">
    <mergeCell ref="A182:F182"/>
    <mergeCell ref="A15:F15"/>
    <mergeCell ref="A20:F20"/>
    <mergeCell ref="A81:F81"/>
    <mergeCell ref="A88:F88"/>
    <mergeCell ref="A166:F166"/>
    <mergeCell ref="C12:F12"/>
    <mergeCell ref="C13:F13"/>
    <mergeCell ref="A1:F1"/>
    <mergeCell ref="A12:B12"/>
    <mergeCell ref="A13:B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2:B2"/>
    <mergeCell ref="A8:B8"/>
    <mergeCell ref="A9:B9"/>
    <mergeCell ref="A10:B10"/>
    <mergeCell ref="A11:B11"/>
    <mergeCell ref="A3:B3"/>
    <mergeCell ref="A4:B4"/>
    <mergeCell ref="A5:B5"/>
    <mergeCell ref="A6:B6"/>
    <mergeCell ref="A7:B7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2016-06-03T07:26:48Z</cp:lastPrinted>
  <dcterms:created xsi:type="dcterms:W3CDTF">2016-06-02T11:27:35Z</dcterms:created>
  <dcterms:modified xsi:type="dcterms:W3CDTF">2016-07-01T06:53:05Z</dcterms:modified>
  <cp:category/>
  <cp:version/>
  <cp:contentType/>
  <cp:contentStatus/>
</cp:coreProperties>
</file>