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3395" windowHeight="13860" activeTab="0"/>
  </bookViews>
  <sheets>
    <sheet name="V2" sheetId="1" r:id="rId1"/>
  </sheets>
  <definedNames/>
  <calcPr calcId="125725"/>
</workbook>
</file>

<file path=xl/sharedStrings.xml><?xml version="1.0" encoding="utf-8"?>
<sst xmlns="http://schemas.openxmlformats.org/spreadsheetml/2006/main" count="337" uniqueCount="180">
  <si>
    <t>Dokumentace pro realizaci stavby</t>
  </si>
  <si>
    <t>1. Dodávky</t>
  </si>
  <si>
    <t>2. Materiál</t>
  </si>
  <si>
    <t>3. Práce</t>
  </si>
  <si>
    <t>Základní rozpočtové náklady (ZRN) ∑</t>
  </si>
  <si>
    <t>CENA CELKEM (s DPH)</t>
  </si>
  <si>
    <t>M.j.</t>
  </si>
  <si>
    <t>Množství</t>
  </si>
  <si>
    <t>Jednotková cena</t>
  </si>
  <si>
    <t>Celkem</t>
  </si>
  <si>
    <t>Pol.</t>
  </si>
  <si>
    <t>Název položky</t>
  </si>
  <si>
    <t>Objekt:</t>
  </si>
  <si>
    <t>Akce:</t>
  </si>
  <si>
    <t>Místo:</t>
  </si>
  <si>
    <t>Stupeň PD:</t>
  </si>
  <si>
    <t>ks</t>
  </si>
  <si>
    <t>Dodávky celkem</t>
  </si>
  <si>
    <t>Svorka zemnící pás/pás SR 02</t>
  </si>
  <si>
    <t>Gumoasfalt suspenze SA IV</t>
  </si>
  <si>
    <t>kg</t>
  </si>
  <si>
    <t>m</t>
  </si>
  <si>
    <t>m2</t>
  </si>
  <si>
    <t>m3</t>
  </si>
  <si>
    <t>Materiál celkem</t>
  </si>
  <si>
    <t>Štítek označovací na uzemňovací přívod</t>
  </si>
  <si>
    <t>Práce celkem</t>
  </si>
  <si>
    <t>Svorka zemnící pás/lano SR 03</t>
  </si>
  <si>
    <t>Spojka kabel.šroub. SJL-7a 95-240 mm2</t>
  </si>
  <si>
    <t>sad</t>
  </si>
  <si>
    <t>Globální náklady stavby ∑</t>
  </si>
  <si>
    <t>4. Globální náklady stavby</t>
  </si>
  <si>
    <t>Výchozí revize</t>
  </si>
  <si>
    <t>Globální zařízení staveniště</t>
  </si>
  <si>
    <t>Stavebně montážní mechanizace celkem</t>
  </si>
  <si>
    <t>Globální náklady stavby celkem</t>
  </si>
  <si>
    <t>CELKEM ZRN + GNS (bez DPH)</t>
  </si>
  <si>
    <t>Podíl přidružených výkonů (%)</t>
  </si>
  <si>
    <t>Matice ocel. M 12 poz.</t>
  </si>
  <si>
    <t>Podložka přesná poz. 13    021702</t>
  </si>
  <si>
    <t>Oko kabel. lisovací GPH 70x12 ALU-F</t>
  </si>
  <si>
    <t>Označení vývodu z rozvaděče, skříně štítkem</t>
  </si>
  <si>
    <t>Šroubová spojka 1kV pro 4x150 - 4x240mm2 (pro opravy 95-240)</t>
  </si>
  <si>
    <t>Smršťovací trubice zelenožlutá barva 32/12mm pro pas</t>
  </si>
  <si>
    <t>Uzemnění v zemi-páska FeZn 30x4mm</t>
  </si>
  <si>
    <t xml:space="preserve">Spojení páskových zemničů šrouby </t>
  </si>
  <si>
    <t xml:space="preserve">Suspense SA IV k izolačnímu nátěru uzemnění a spojů </t>
  </si>
  <si>
    <t>AUTOJERAB DO 8 TUN - H</t>
  </si>
  <si>
    <t>AUT.NAKL. - DO 3,5 T</t>
  </si>
  <si>
    <t>TRAKTOR KOL.VC.MECH.</t>
  </si>
  <si>
    <t>TRAKTOR KOL.BEZ MECH</t>
  </si>
  <si>
    <t>hod.</t>
  </si>
  <si>
    <t>sh</t>
  </si>
  <si>
    <t>komplet</t>
  </si>
  <si>
    <t>Příchytka kabelová</t>
  </si>
  <si>
    <t>ODBĚRATELSKÁ TS 22/0,4KV, CHARBULOVA 106</t>
  </si>
  <si>
    <t>SO 02 ODBĚRATELSKÁ TS 22/0,4KV</t>
  </si>
  <si>
    <t>Brno</t>
  </si>
  <si>
    <t>1. Dodávky - Trafostanice 22/0,4 kV</t>
  </si>
  <si>
    <t>2. Materiál - Trafostanice 22/0,4 kV</t>
  </si>
  <si>
    <t>Zkoušky kabelu VN zvýšeným napětím</t>
  </si>
  <si>
    <t>Doprava materiálu na stavbu z centr.skladu 0-20 km</t>
  </si>
  <si>
    <t>3. Práce - Ostatní</t>
  </si>
  <si>
    <t>Stavební práce malého rozsahu - dle přílohy č.1</t>
  </si>
  <si>
    <t>Úprava stávající konstrukce</t>
  </si>
  <si>
    <t>Šroub šestihr.hl.M 16 x  70 poz.</t>
  </si>
  <si>
    <t>Matice ocelová M 16 pozinkovaná</t>
  </si>
  <si>
    <t>Podložka přesná poz. 17    021702</t>
  </si>
  <si>
    <t>Podložka pružná poz.  8,2  021740</t>
  </si>
  <si>
    <t>Podložka pružná poz. 12,2  021740</t>
  </si>
  <si>
    <t>Podložka pružná poz. 16,3  021740</t>
  </si>
  <si>
    <t>Kabel 22kV AXEKVCEY 1x70</t>
  </si>
  <si>
    <t>Oko kabel.lisov.Cu 240x2x16 KU 40-V</t>
  </si>
  <si>
    <t>Trubice smršť.RPKz 22/6 1m dl.zel.žlutá</t>
  </si>
  <si>
    <t>Trubice smršť.RPKz 35/12 1m dl.zel.žlutá</t>
  </si>
  <si>
    <t>Příchytka kabelová KPZ 38/3 /KAMAT</t>
  </si>
  <si>
    <t>Páska zemnící  FeZn 30/4</t>
  </si>
  <si>
    <t>Podpěra vedení hromosvodu PV 44</t>
  </si>
  <si>
    <t>Svorka zemnící připoj. ke konstr. SP-1</t>
  </si>
  <si>
    <t>Svorka spojovací SS</t>
  </si>
  <si>
    <t>Svorník ES zkratovací M16 přímý   900-23</t>
  </si>
  <si>
    <t>Pásek vázací na vodiče 7,6x380 mm černý.</t>
  </si>
  <si>
    <t>Pásek vázací na vodiče 3,6x292mm bíl</t>
  </si>
  <si>
    <t>Štítek z PVC 70x30 bíl</t>
  </si>
  <si>
    <t>Štítek PVC označovací 359050 čern</t>
  </si>
  <si>
    <t>Pásek vázací kabelový LK 5</t>
  </si>
  <si>
    <t>Žlab kabel.beton ABD 13-50 50x23x20</t>
  </si>
  <si>
    <t>Poklop betonový ABD 15-50 50x16x4</t>
  </si>
  <si>
    <t>Štítek číslovací Al 40x60mm</t>
  </si>
  <si>
    <t>Tab: č.9002 - rovná (trojtabulka)</t>
  </si>
  <si>
    <t>Rámeček se sklem 35x46 cm</t>
  </si>
  <si>
    <t>Tabulka Pozor! Uzemněno 0137</t>
  </si>
  <si>
    <t>Tabulka výstražná 0121 PVC</t>
  </si>
  <si>
    <t>Tabulka 1812 PVC</t>
  </si>
  <si>
    <t>Tabulka výstražná 1931 PVC</t>
  </si>
  <si>
    <t>Tabulka příkazová 3903 PVC</t>
  </si>
  <si>
    <t>Tabulka zákazová 4101 PVC</t>
  </si>
  <si>
    <t>Tabulka 7781 PVC</t>
  </si>
  <si>
    <t>Tabulka výstražná+2x zákazová 9002 PVC</t>
  </si>
  <si>
    <t>Pásek spoj.CUPAL  4-35mm2 26x93  727308</t>
  </si>
  <si>
    <t>Trubka plast.vrub.chránící 110/94   role</t>
  </si>
  <si>
    <t>Koberec dielektrický tl. 5mm</t>
  </si>
  <si>
    <t>Drát z mědi E Cu 99,9 $ 4   mm měkký</t>
  </si>
  <si>
    <t>Barva S2014/1100 šedivá vrchní venkovní</t>
  </si>
  <si>
    <t>Email S2013/5300 zeleń střední venkovní</t>
  </si>
  <si>
    <t>Email S2013/6200 žluť chromová venkovní</t>
  </si>
  <si>
    <t>Ředidlo S 6006 olej.synt.</t>
  </si>
  <si>
    <t>L</t>
  </si>
  <si>
    <t>Šroub šestihr.hl.M  8 x  30 poz.</t>
  </si>
  <si>
    <t>Šroub šestihr.hl.M 12 x  45 poz.</t>
  </si>
  <si>
    <t>Šroub šestihr.hl.M 16 x  55 poz.</t>
  </si>
  <si>
    <t>Hřeb pro nastřelovač 6X70mm typ B pozink</t>
  </si>
  <si>
    <t>Matice ocel. M  8 poz.</t>
  </si>
  <si>
    <t>Vrut s půlkulovou hlavou 4x30mm</t>
  </si>
  <si>
    <t>Podpěra vedení hromosvodu PV 42</t>
  </si>
  <si>
    <t>Konstrukce ocel.pozinkovaná dle soupisky</t>
  </si>
  <si>
    <t>Hmoždinka PVC pr. 8mm</t>
  </si>
  <si>
    <t>Hmoždinka PVC pr.10mm</t>
  </si>
  <si>
    <t>Hmoždinka PVC pr.12mm</t>
  </si>
  <si>
    <t>Cement SPC 42</t>
  </si>
  <si>
    <t>Zábrana 4X6X250cm</t>
  </si>
  <si>
    <t>Pěna těsnící sprej</t>
  </si>
  <si>
    <t>Písek-projekty D0 - 2</t>
  </si>
  <si>
    <t>KABEL NAYY-J 4X240SM mm BK</t>
  </si>
  <si>
    <t>Hmoždinka 10mm,osazení cihlové zdi</t>
  </si>
  <si>
    <t>Hmoždinka 12mm,osazení do cihlové zdi</t>
  </si>
  <si>
    <t>Otvor v plechu do 4mm D 16-21mm</t>
  </si>
  <si>
    <t>Kabel 1-NAYY 4x240 mm2 volně uložený</t>
  </si>
  <si>
    <t>Kabel 22-AXEKVCEY 1x70 mm2,propojovací vedení v TS volně uložený</t>
  </si>
  <si>
    <t>Kabel 22-AXEKVCEY 1x70 mm2,propojovací vedení v TS pevně uložený</t>
  </si>
  <si>
    <t xml:space="preserve">Ukončení a zapojení vod. 25mm2 bez oka </t>
  </si>
  <si>
    <t>Ukončení a zapojení vod. 70mm2 bez oka</t>
  </si>
  <si>
    <t>Ukončení NYY 1x240mm2 bez konc.vč oka pro trans.400-630kVA</t>
  </si>
  <si>
    <t>Kabel.koncovka 22kV staniční 3x70 pro AXEKVCEY-sada</t>
  </si>
  <si>
    <t>Montáž olejového transformátoru VN/0,4kV,400kVA</t>
  </si>
  <si>
    <t>Nátěr uzemnění na povrchu (1x)</t>
  </si>
  <si>
    <t>Smršťovací trubice zelenožlutá barva 18/6mm pro lano</t>
  </si>
  <si>
    <t xml:space="preserve">Propojení pancéře kabelu s konstrukcí </t>
  </si>
  <si>
    <t>Svorka odbočná SR02 pro pásku FeZn 30/4</t>
  </si>
  <si>
    <t>Svorka pro pas a lano SR03</t>
  </si>
  <si>
    <t>Podpěra PV42 pro pas FeZn 30/4 na zeď</t>
  </si>
  <si>
    <t>Podpěra PV44 pro pas FeZn 30/4 na konstrukci</t>
  </si>
  <si>
    <t xml:space="preserve">Svorka připojovací na konstrukci </t>
  </si>
  <si>
    <t>Zkratování pro vnitřní TS trafo 250-630kVA,svorník M16</t>
  </si>
  <si>
    <t>Prostup z umělohmot.roury vrubované ohebné 110/94mm</t>
  </si>
  <si>
    <t>Vyčištění stávajícího kabelového prostupu</t>
  </si>
  <si>
    <t>Žlab kabelový betonový ABD pro vn a nn, vč. poklopu</t>
  </si>
  <si>
    <t>Utěsnění kabelu NN nebo VN v otvoru chráničky-pěna těsnící</t>
  </si>
  <si>
    <t>Montáž tabulky smaltované A3-A4</t>
  </si>
  <si>
    <t>Montáž tabulky polystyrenové  A2-A5</t>
  </si>
  <si>
    <t>Dokončovací práce - pole,kobka do 35kV</t>
  </si>
  <si>
    <t>Pásek vázací černý (7,6x380mm)</t>
  </si>
  <si>
    <t xml:space="preserve">Štítek označovací pro nová kabelová vedení </t>
  </si>
  <si>
    <t xml:space="preserve">Svazkování 1 žilových kabelů VN na vzduchu </t>
  </si>
  <si>
    <t>Ocelová konstrukce pozinkovaná všeobecně</t>
  </si>
  <si>
    <t>Pásek Cupal 4-35mm2  [1X26X93mm]</t>
  </si>
  <si>
    <t>Šroub M12x45,matice M12 a podložky</t>
  </si>
  <si>
    <t>Tabulka NB.2.39.03 Jen zde pracuj</t>
  </si>
  <si>
    <t>Tabulka NB.1.41.03 Nezapínej - na zařízení se pracuje</t>
  </si>
  <si>
    <t>Plakát Pokyny pro první pomoc při úrazu el...........</t>
  </si>
  <si>
    <t>Tabulka NB.3.01.21 Pozor pod napětím</t>
  </si>
  <si>
    <t>Tabulka NB.3.01.37 Pozor! uzemněno</t>
  </si>
  <si>
    <t>Tabulka NB.3.19.31 Pozor na zařízení se pracuje</t>
  </si>
  <si>
    <t>Tabulka NB.3.01.03 Vysoké napětí-životu nebezpečno</t>
  </si>
  <si>
    <t>Tabulka-Obsluha transformátoru</t>
  </si>
  <si>
    <t>Tabulka smaltov.NB.3.01.13+NB.1.43.01+NB.1.53.01-Vysoké napětí-životu nebez. ...</t>
  </si>
  <si>
    <t>Rámeček se sklem 35x46cm</t>
  </si>
  <si>
    <t>Dielektrický koberec,šířka 1,3m</t>
  </si>
  <si>
    <t>Šroub M16x55-spojení 1xkabel.oko a pas tl.10mm</t>
  </si>
  <si>
    <t>Šroub M16x70-spojení 2xkabel.oko a pas tl.10mm</t>
  </si>
  <si>
    <t>Hodinová zúčtovací sazba - montážní práce</t>
  </si>
  <si>
    <t>Autojeřáb do nosnosti 6 t</t>
  </si>
  <si>
    <t>Plechový zákryt plný v rámu</t>
  </si>
  <si>
    <t>Dřevěné zábrany 4x6x250cm do TS (bez upevňovací konstrukce)</t>
  </si>
  <si>
    <t>Uzemňovací vedení na povrchu DTK1- 1x630kVA -2kab.vývody VN bez rezervy</t>
  </si>
  <si>
    <t>Příchytka kabelová pro kabel vn 70mm2</t>
  </si>
  <si>
    <t>Dodávka transofrmátoru 22/0,4kV, 400kVA, vč.trafosvorek</t>
  </si>
  <si>
    <t>Koncovka vnitřní NKT</t>
  </si>
  <si>
    <t>3. Práce - Trafostanice 22/0,4 Kv</t>
  </si>
  <si>
    <t>7b Pomocný výkaz</t>
  </si>
</sst>
</file>

<file path=xl/styles.xml><?xml version="1.0" encoding="utf-8"?>
<styleSheet xmlns="http://schemas.openxmlformats.org/spreadsheetml/2006/main">
  <numFmts count="6">
    <numFmt numFmtId="164" formatCode="#,##0\ &quot;Kč&quot;;[Red]#,##0\ &quot;Kč&quot;"/>
    <numFmt numFmtId="165" formatCode="0.0%"/>
    <numFmt numFmtId="166" formatCode="#,##0.000"/>
    <numFmt numFmtId="167" formatCode="#,##0.00\ _K_č"/>
    <numFmt numFmtId="168" formatCode="#,##0.00\ &quot;Kč&quot;"/>
    <numFmt numFmtId="169" formatCode="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4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</cellStyleXfs>
  <cellXfs count="73">
    <xf numFmtId="0" fontId="0" fillId="0" borderId="0" xfId="0"/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25" borderId="10" xfId="0" applyFont="1" applyFill="1" applyBorder="1" applyAlignment="1">
      <alignment horizontal="left" vertical="center"/>
    </xf>
    <xf numFmtId="167" fontId="24" fillId="25" borderId="10" xfId="0" applyNumberFormat="1" applyFont="1" applyFill="1" applyBorder="1" applyAlignment="1">
      <alignment horizontal="right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/>
    </xf>
    <xf numFmtId="167" fontId="26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" fontId="26" fillId="0" borderId="0" xfId="20" applyNumberFormat="1" applyFont="1" applyBorder="1" applyAlignment="1">
      <alignment vertical="center" wrapText="1"/>
      <protection/>
    </xf>
    <xf numFmtId="1" fontId="25" fillId="0" borderId="0" xfId="20" applyNumberFormat="1" applyFont="1" applyBorder="1" applyAlignment="1">
      <alignment vertical="center" wrapText="1"/>
      <protection/>
    </xf>
    <xf numFmtId="0" fontId="27" fillId="0" borderId="0" xfId="20" applyNumberFormat="1" applyFont="1" applyBorder="1" applyAlignment="1">
      <alignment vertical="center" wrapText="1"/>
      <protection/>
    </xf>
    <xf numFmtId="0" fontId="25" fillId="0" borderId="0" xfId="206" applyFont="1" applyFill="1" applyBorder="1" applyAlignment="1">
      <alignment vertical="center"/>
      <protection/>
    </xf>
    <xf numFmtId="164" fontId="25" fillId="0" borderId="0" xfId="206" applyNumberFormat="1" applyFont="1" applyFill="1" applyBorder="1" applyAlignment="1">
      <alignment vertical="center"/>
      <protection/>
    </xf>
    <xf numFmtId="0" fontId="26" fillId="0" borderId="0" xfId="206" applyFont="1" applyFill="1" applyBorder="1" applyAlignment="1">
      <alignment vertical="center"/>
      <protection/>
    </xf>
    <xf numFmtId="0" fontId="26" fillId="0" borderId="0" xfId="206" applyFont="1" applyFill="1" applyBorder="1" applyAlignment="1">
      <alignment horizontal="left" vertical="center"/>
      <protection/>
    </xf>
    <xf numFmtId="0" fontId="25" fillId="0" borderId="0" xfId="206" applyFont="1" applyFill="1" applyBorder="1" applyAlignment="1">
      <alignment horizontal="center" vertical="center"/>
      <protection/>
    </xf>
    <xf numFmtId="0" fontId="25" fillId="0" borderId="0" xfId="206" applyFont="1" applyFill="1" applyBorder="1" applyAlignment="1">
      <alignment horizontal="left" vertical="center"/>
      <protection/>
    </xf>
    <xf numFmtId="0" fontId="26" fillId="25" borderId="10" xfId="206" applyFont="1" applyFill="1" applyBorder="1" applyAlignment="1">
      <alignment horizontal="center" vertical="center"/>
      <protection/>
    </xf>
    <xf numFmtId="167" fontId="26" fillId="25" borderId="10" xfId="206" applyNumberFormat="1" applyFont="1" applyFill="1" applyBorder="1" applyAlignment="1">
      <alignment horizontal="right" vertical="center"/>
      <protection/>
    </xf>
    <xf numFmtId="1" fontId="25" fillId="0" borderId="10" xfId="206" applyNumberFormat="1" applyFont="1" applyFill="1" applyBorder="1" applyAlignment="1">
      <alignment horizontal="center" vertical="center"/>
      <protection/>
    </xf>
    <xf numFmtId="169" fontId="25" fillId="0" borderId="10" xfId="206" applyNumberFormat="1" applyFont="1" applyFill="1" applyBorder="1" applyAlignment="1">
      <alignment horizontal="center" vertical="center"/>
      <protection/>
    </xf>
    <xf numFmtId="167" fontId="25" fillId="0" borderId="10" xfId="206" applyNumberFormat="1" applyFont="1" applyFill="1" applyBorder="1" applyAlignment="1">
      <alignment horizontal="right" vertical="center"/>
      <protection/>
    </xf>
    <xf numFmtId="0" fontId="26" fillId="0" borderId="10" xfId="206" applyNumberFormat="1" applyFont="1" applyFill="1" applyBorder="1" applyAlignment="1">
      <alignment horizontal="left" vertical="center"/>
      <protection/>
    </xf>
    <xf numFmtId="1" fontId="26" fillId="0" borderId="10" xfId="206" applyNumberFormat="1" applyFont="1" applyFill="1" applyBorder="1" applyAlignment="1">
      <alignment horizontal="center" vertical="center"/>
      <protection/>
    </xf>
    <xf numFmtId="169" fontId="26" fillId="0" borderId="10" xfId="206" applyNumberFormat="1" applyFont="1" applyFill="1" applyBorder="1" applyAlignment="1">
      <alignment horizontal="center" vertical="center"/>
      <protection/>
    </xf>
    <xf numFmtId="167" fontId="26" fillId="0" borderId="10" xfId="206" applyNumberFormat="1" applyFont="1" applyFill="1" applyBorder="1" applyAlignment="1">
      <alignment horizontal="right" vertical="center"/>
      <protection/>
    </xf>
    <xf numFmtId="0" fontId="25" fillId="0" borderId="10" xfId="206" applyFont="1" applyFill="1" applyBorder="1" applyAlignment="1">
      <alignment horizontal="center" vertical="center"/>
      <protection/>
    </xf>
    <xf numFmtId="1" fontId="26" fillId="0" borderId="10" xfId="206" applyNumberFormat="1" applyFont="1" applyFill="1" applyBorder="1" applyAlignment="1">
      <alignment horizontal="left" vertical="center"/>
      <protection/>
    </xf>
    <xf numFmtId="2" fontId="25" fillId="0" borderId="10" xfId="206" applyNumberFormat="1" applyFont="1" applyFill="1" applyBorder="1" applyAlignment="1">
      <alignment horizontal="center" vertical="center"/>
      <protection/>
    </xf>
    <xf numFmtId="0" fontId="26" fillId="0" borderId="10" xfId="206" applyFont="1" applyFill="1" applyBorder="1" applyAlignment="1">
      <alignment horizontal="center" vertical="center"/>
      <protection/>
    </xf>
    <xf numFmtId="166" fontId="26" fillId="0" borderId="10" xfId="206" applyNumberFormat="1" applyFont="1" applyFill="1" applyBorder="1" applyAlignment="1">
      <alignment horizontal="right" vertical="center"/>
      <protection/>
    </xf>
    <xf numFmtId="169" fontId="25" fillId="0" borderId="10" xfId="206" applyNumberFormat="1" applyFont="1" applyFill="1" applyBorder="1" applyAlignment="1">
      <alignment horizontal="right" vertical="center"/>
      <protection/>
    </xf>
    <xf numFmtId="0" fontId="26" fillId="25" borderId="10" xfId="206" applyFont="1" applyFill="1" applyBorder="1" applyAlignment="1">
      <alignment horizontal="left" vertical="center"/>
      <protection/>
    </xf>
    <xf numFmtId="167" fontId="25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206" applyNumberFormat="1" applyFont="1" applyFill="1" applyBorder="1" applyAlignment="1">
      <alignment horizontal="left" vertical="center"/>
      <protection/>
    </xf>
    <xf numFmtId="0" fontId="26" fillId="0" borderId="10" xfId="206" applyFont="1" applyBorder="1" applyAlignment="1">
      <alignment horizontal="left" vertical="center"/>
      <protection/>
    </xf>
    <xf numFmtId="49" fontId="25" fillId="0" borderId="10" xfId="357" applyNumberFormat="1" applyFont="1" applyBorder="1" applyAlignment="1">
      <alignment horizontal="left" vertical="center" wrapText="1"/>
      <protection/>
    </xf>
    <xf numFmtId="49" fontId="25" fillId="0" borderId="10" xfId="357" applyNumberFormat="1" applyFont="1" applyBorder="1" applyAlignment="1">
      <alignment horizontal="center" vertical="center" wrapText="1"/>
      <protection/>
    </xf>
    <xf numFmtId="166" fontId="25" fillId="0" borderId="10" xfId="356" applyNumberFormat="1" applyFont="1" applyBorder="1" applyAlignment="1">
      <alignment vertical="center"/>
      <protection/>
    </xf>
    <xf numFmtId="49" fontId="25" fillId="0" borderId="10" xfId="356" applyNumberFormat="1" applyFont="1" applyBorder="1" applyAlignment="1">
      <alignment vertical="center" wrapText="1"/>
      <protection/>
    </xf>
    <xf numFmtId="49" fontId="25" fillId="0" borderId="10" xfId="356" applyNumberFormat="1" applyFont="1" applyBorder="1" applyAlignment="1">
      <alignment horizontal="center"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6" fontId="25" fillId="0" borderId="10" xfId="356" applyNumberFormat="1" applyFont="1" applyBorder="1" applyAlignment="1">
      <alignment horizontal="right" vertical="center"/>
      <protection/>
    </xf>
    <xf numFmtId="0" fontId="26" fillId="26" borderId="10" xfId="0" applyFont="1" applyFill="1" applyBorder="1" applyAlignment="1">
      <alignment horizontal="left" vertical="center"/>
    </xf>
    <xf numFmtId="49" fontId="26" fillId="26" borderId="10" xfId="0" applyNumberFormat="1" applyFont="1" applyFill="1" applyBorder="1" applyAlignment="1">
      <alignment horizontal="left" vertical="center" wrapText="1"/>
    </xf>
    <xf numFmtId="0" fontId="26" fillId="26" borderId="10" xfId="95" applyFont="1" applyFill="1" applyBorder="1" applyAlignment="1">
      <alignment horizontal="center" vertical="center"/>
      <protection/>
    </xf>
    <xf numFmtId="166" fontId="26" fillId="26" borderId="10" xfId="0" applyNumberFormat="1" applyFont="1" applyFill="1" applyBorder="1" applyAlignment="1">
      <alignment horizontal="right" vertical="center"/>
    </xf>
    <xf numFmtId="167" fontId="26" fillId="26" borderId="10" xfId="0" applyNumberFormat="1" applyFont="1" applyFill="1" applyBorder="1" applyAlignment="1">
      <alignment horizontal="right" vertical="center"/>
    </xf>
    <xf numFmtId="0" fontId="26" fillId="25" borderId="10" xfId="206" applyFont="1" applyFill="1" applyBorder="1" applyAlignment="1">
      <alignment horizontal="left" vertical="center"/>
      <protection/>
    </xf>
    <xf numFmtId="0" fontId="26" fillId="25" borderId="11" xfId="206" applyFont="1" applyFill="1" applyBorder="1" applyAlignment="1">
      <alignment horizontal="left" vertical="center"/>
      <protection/>
    </xf>
    <xf numFmtId="0" fontId="26" fillId="25" borderId="12" xfId="206" applyFont="1" applyFill="1" applyBorder="1" applyAlignment="1">
      <alignment horizontal="left" vertical="center"/>
      <protection/>
    </xf>
    <xf numFmtId="0" fontId="26" fillId="25" borderId="13" xfId="206" applyFont="1" applyFill="1" applyBorder="1" applyAlignment="1">
      <alignment horizontal="left" vertical="center"/>
      <protection/>
    </xf>
    <xf numFmtId="168" fontId="24" fillId="0" borderId="10" xfId="206" applyNumberFormat="1" applyFont="1" applyFill="1" applyBorder="1" applyAlignment="1">
      <alignment horizontal="left" vertical="center" indent="1"/>
      <protection/>
    </xf>
    <xf numFmtId="0" fontId="23" fillId="0" borderId="10" xfId="0" applyFont="1" applyBorder="1" applyAlignment="1">
      <alignment horizontal="center" vertical="center"/>
    </xf>
    <xf numFmtId="0" fontId="29" fillId="0" borderId="10" xfId="206" applyFont="1" applyFill="1" applyBorder="1" applyAlignment="1">
      <alignment horizontal="left" vertical="center" indent="1"/>
      <protection/>
    </xf>
    <xf numFmtId="1" fontId="24" fillId="0" borderId="10" xfId="20" applyNumberFormat="1" applyFont="1" applyBorder="1" applyAlignment="1">
      <alignment horizontal="left" vertical="center" wrapText="1" indent="1"/>
      <protection/>
    </xf>
    <xf numFmtId="1" fontId="22" fillId="0" borderId="10" xfId="20" applyNumberFormat="1" applyFont="1" applyBorder="1" applyAlignment="1">
      <alignment horizontal="left" vertical="center" wrapText="1" indent="1"/>
      <protection/>
    </xf>
    <xf numFmtId="168" fontId="22" fillId="0" borderId="10" xfId="206" applyNumberFormat="1" applyFont="1" applyFill="1" applyBorder="1" applyAlignment="1">
      <alignment horizontal="left" vertical="center" indent="1"/>
      <protection/>
    </xf>
    <xf numFmtId="0" fontId="28" fillId="0" borderId="10" xfId="206" applyFont="1" applyFill="1" applyBorder="1" applyAlignment="1">
      <alignment horizontal="left" vertical="center" indent="1"/>
      <protection/>
    </xf>
    <xf numFmtId="164" fontId="29" fillId="0" borderId="10" xfId="206" applyNumberFormat="1" applyFont="1" applyFill="1" applyBorder="1" applyAlignment="1">
      <alignment horizontal="left" vertical="center" indent="1"/>
      <protection/>
    </xf>
    <xf numFmtId="1" fontId="28" fillId="0" borderId="10" xfId="20" applyNumberFormat="1" applyFont="1" applyBorder="1" applyAlignment="1">
      <alignment horizontal="left" vertical="center" wrapText="1" indent="1"/>
      <protection/>
    </xf>
  </cellXfs>
  <cellStyles count="5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60 % – Zvýraznění1 2" xfId="45"/>
    <cellStyle name="60 % – Zvýraznění1 3" xfId="46"/>
    <cellStyle name="60 % – Zvýraznění2 2" xfId="47"/>
    <cellStyle name="60 % – Zvýraznění2 3" xfId="48"/>
    <cellStyle name="60 % – Zvýraznění3 2" xfId="49"/>
    <cellStyle name="60 % – Zvýraznění3 3" xfId="50"/>
    <cellStyle name="60 % – Zvýraznění4 2" xfId="51"/>
    <cellStyle name="60 % – Zvýraznění4 3" xfId="52"/>
    <cellStyle name="60 % – Zvýraznění5 2" xfId="53"/>
    <cellStyle name="60 % – Zvýraznění5 3" xfId="54"/>
    <cellStyle name="60 % – Zvýraznění6 2" xfId="55"/>
    <cellStyle name="60 % – Zvýraznění6 3" xfId="56"/>
    <cellStyle name="Celkem 2" xfId="57"/>
    <cellStyle name="Celkem 3" xfId="58"/>
    <cellStyle name="Hypertextový odkaz 2" xfId="59"/>
    <cellStyle name="Hypertextový odkaz 2 2" xfId="60"/>
    <cellStyle name="Hypertextový odkaz 2 3" xfId="61"/>
    <cellStyle name="Hypertextový odkaz 2 4" xfId="62"/>
    <cellStyle name="Chybně 2" xfId="63"/>
    <cellStyle name="Chybně 3" xfId="64"/>
    <cellStyle name="Kontrolní buňka 2" xfId="65"/>
    <cellStyle name="Kontrolní buňka 3" xfId="66"/>
    <cellStyle name="Nadpis 1 2" xfId="67"/>
    <cellStyle name="Nadpis 1 3" xfId="68"/>
    <cellStyle name="Nadpis 2 2" xfId="69"/>
    <cellStyle name="Nadpis 2 3" xfId="70"/>
    <cellStyle name="Nadpis 3 2" xfId="71"/>
    <cellStyle name="Nadpis 3 3" xfId="72"/>
    <cellStyle name="Nadpis 4 2" xfId="73"/>
    <cellStyle name="Nadpis 4 3" xfId="74"/>
    <cellStyle name="Název 2" xfId="75"/>
    <cellStyle name="Název 3" xfId="76"/>
    <cellStyle name="Neutrální 2" xfId="77"/>
    <cellStyle name="Neutrální 3" xfId="78"/>
    <cellStyle name="Normal_Ceník99IC" xfId="79"/>
    <cellStyle name="normální 10" xfId="80"/>
    <cellStyle name="normální 10 2" xfId="81"/>
    <cellStyle name="normální 10 3" xfId="82"/>
    <cellStyle name="normální 10 4" xfId="83"/>
    <cellStyle name="normální 11" xfId="84"/>
    <cellStyle name="normální 11 2" xfId="85"/>
    <cellStyle name="normální 11 3" xfId="86"/>
    <cellStyle name="normální 11 4" xfId="87"/>
    <cellStyle name="normální 12" xfId="88"/>
    <cellStyle name="normální 12 2" xfId="89"/>
    <cellStyle name="normální 13" xfId="90"/>
    <cellStyle name="normální 13 2" xfId="91"/>
    <cellStyle name="normální 14" xfId="92"/>
    <cellStyle name="normální 2" xfId="93"/>
    <cellStyle name="normální 2 10" xfId="94"/>
    <cellStyle name="normální 2 10 2" xfId="95"/>
    <cellStyle name="normální 2 11" xfId="96"/>
    <cellStyle name="normální 2 11 2" xfId="97"/>
    <cellStyle name="normální 2 12" xfId="98"/>
    <cellStyle name="normální 2 12 2" xfId="99"/>
    <cellStyle name="normální 2 13" xfId="100"/>
    <cellStyle name="normální 2 14" xfId="101"/>
    <cellStyle name="normální 2 15" xfId="102"/>
    <cellStyle name="normální 2 2" xfId="103"/>
    <cellStyle name="normální 2 2 2" xfId="104"/>
    <cellStyle name="normální 2 3" xfId="105"/>
    <cellStyle name="normální 2 3 2" xfId="106"/>
    <cellStyle name="normální 2 4" xfId="107"/>
    <cellStyle name="normální 2 4 2" xfId="108"/>
    <cellStyle name="normální 2 5" xfId="109"/>
    <cellStyle name="normální 2 5 2" xfId="110"/>
    <cellStyle name="normální 2 6" xfId="111"/>
    <cellStyle name="normální 2 6 2" xfId="112"/>
    <cellStyle name="normální 2 7" xfId="113"/>
    <cellStyle name="normální 2 7 2" xfId="114"/>
    <cellStyle name="normální 2 8" xfId="115"/>
    <cellStyle name="normální 2 8 2" xfId="116"/>
    <cellStyle name="normální 2 9" xfId="117"/>
    <cellStyle name="normální 2 9 2" xfId="118"/>
    <cellStyle name="normální 3" xfId="119"/>
    <cellStyle name="normální 3 10" xfId="120"/>
    <cellStyle name="normální 3 10 2" xfId="121"/>
    <cellStyle name="normální 3 11" xfId="122"/>
    <cellStyle name="normální 3 11 2" xfId="123"/>
    <cellStyle name="normální 3 12" xfId="124"/>
    <cellStyle name="normální 3 12 2" xfId="125"/>
    <cellStyle name="normální 3 13" xfId="126"/>
    <cellStyle name="normální 3 13 2" xfId="127"/>
    <cellStyle name="normální 3 14" xfId="128"/>
    <cellStyle name="normální 3 14 2" xfId="129"/>
    <cellStyle name="normální 3 14 2 2" xfId="130"/>
    <cellStyle name="normální 3 2" xfId="131"/>
    <cellStyle name="normální 3 2 2" xfId="132"/>
    <cellStyle name="normální 3 3" xfId="133"/>
    <cellStyle name="normální 3 3 2" xfId="134"/>
    <cellStyle name="normální 3 4" xfId="135"/>
    <cellStyle name="normální 3 4 2" xfId="136"/>
    <cellStyle name="normální 3 5" xfId="137"/>
    <cellStyle name="normální 3 5 2" xfId="138"/>
    <cellStyle name="normální 3 6" xfId="139"/>
    <cellStyle name="normální 3 6 2" xfId="140"/>
    <cellStyle name="normální 3 7" xfId="141"/>
    <cellStyle name="normální 3 7 2" xfId="142"/>
    <cellStyle name="normální 3 8" xfId="143"/>
    <cellStyle name="normální 3 8 2" xfId="144"/>
    <cellStyle name="normální 3 9" xfId="145"/>
    <cellStyle name="normální 3 9 2" xfId="146"/>
    <cellStyle name="normální 4" xfId="147"/>
    <cellStyle name="normální 4 2" xfId="148"/>
    <cellStyle name="normální 4 3" xfId="149"/>
    <cellStyle name="normální 4 4" xfId="150"/>
    <cellStyle name="normální 4 5" xfId="151"/>
    <cellStyle name="normální 4 6" xfId="152"/>
    <cellStyle name="normální 5" xfId="153"/>
    <cellStyle name="normální 5 2" xfId="154"/>
    <cellStyle name="normální 5 3" xfId="155"/>
    <cellStyle name="normální 5 4" xfId="156"/>
    <cellStyle name="normální 5 5" xfId="157"/>
    <cellStyle name="normální 6" xfId="158"/>
    <cellStyle name="normální 6 10" xfId="159"/>
    <cellStyle name="normální 6 11" xfId="160"/>
    <cellStyle name="normální 6 2" xfId="161"/>
    <cellStyle name="normální 6 2 2" xfId="162"/>
    <cellStyle name="normální 6 2 3" xfId="163"/>
    <cellStyle name="normální 6 3" xfId="164"/>
    <cellStyle name="normální 6 3 2" xfId="165"/>
    <cellStyle name="normální 6 4" xfId="166"/>
    <cellStyle name="normální 6 4 2" xfId="167"/>
    <cellStyle name="normální 6 5" xfId="168"/>
    <cellStyle name="normální 6 5 2" xfId="169"/>
    <cellStyle name="normální 6 6" xfId="170"/>
    <cellStyle name="normální 6 6 2" xfId="171"/>
    <cellStyle name="normální 6 7" xfId="172"/>
    <cellStyle name="normální 6 7 2" xfId="173"/>
    <cellStyle name="normální 6 8" xfId="174"/>
    <cellStyle name="normální 6 8 2" xfId="175"/>
    <cellStyle name="normální 6 9" xfId="176"/>
    <cellStyle name="normální 6_F C1   AEA01 (V539) Soupis materiálu" xfId="177"/>
    <cellStyle name="normální 7" xfId="178"/>
    <cellStyle name="normální 7 10" xfId="179"/>
    <cellStyle name="normální 7 11" xfId="180"/>
    <cellStyle name="normální 7 2" xfId="181"/>
    <cellStyle name="normální 7 2 2" xfId="182"/>
    <cellStyle name="normální 7 2 3" xfId="183"/>
    <cellStyle name="normální 7 3" xfId="184"/>
    <cellStyle name="normální 7 3 2" xfId="185"/>
    <cellStyle name="normální 7 4" xfId="186"/>
    <cellStyle name="normální 7 4 2" xfId="187"/>
    <cellStyle name="normální 7 5" xfId="188"/>
    <cellStyle name="normální 7 5 2" xfId="189"/>
    <cellStyle name="normální 7 6" xfId="190"/>
    <cellStyle name="normální 7 6 2" xfId="191"/>
    <cellStyle name="normální 7 7" xfId="192"/>
    <cellStyle name="normální 7 7 2" xfId="193"/>
    <cellStyle name="normální 7 8" xfId="194"/>
    <cellStyle name="normální 7 8 2" xfId="195"/>
    <cellStyle name="normální 7 9" xfId="196"/>
    <cellStyle name="normální 7_F C1   AEA01 (V539) Soupis materiálu" xfId="197"/>
    <cellStyle name="normální 8" xfId="198"/>
    <cellStyle name="normální 8 2" xfId="199"/>
    <cellStyle name="normální 8 3" xfId="200"/>
    <cellStyle name="normální 8 4" xfId="201"/>
    <cellStyle name="normální 9" xfId="202"/>
    <cellStyle name="normální 9 2" xfId="203"/>
    <cellStyle name="normální 9 3" xfId="204"/>
    <cellStyle name="normální 9 4" xfId="205"/>
    <cellStyle name="normální_Výkaz výměr - PS30" xfId="206"/>
    <cellStyle name="obsah" xfId="207"/>
    <cellStyle name="obsah 2" xfId="208"/>
    <cellStyle name="obsah 3" xfId="209"/>
    <cellStyle name="obsah 4" xfId="210"/>
    <cellStyle name="obsah 5" xfId="211"/>
    <cellStyle name="obsah 6" xfId="212"/>
    <cellStyle name="obsah 7" xfId="213"/>
    <cellStyle name="Poznámka 10" xfId="214"/>
    <cellStyle name="Poznámka 10 2" xfId="215"/>
    <cellStyle name="Poznámka 10 3" xfId="216"/>
    <cellStyle name="Poznámka 10 4" xfId="217"/>
    <cellStyle name="Poznámka 11" xfId="218"/>
    <cellStyle name="Poznámka 11 2" xfId="219"/>
    <cellStyle name="Poznámka 11 3" xfId="220"/>
    <cellStyle name="Poznámka 11 4" xfId="221"/>
    <cellStyle name="Poznámka 12" xfId="222"/>
    <cellStyle name="Poznámka 13" xfId="223"/>
    <cellStyle name="Poznámka 13 2" xfId="224"/>
    <cellStyle name="Poznámka 14" xfId="225"/>
    <cellStyle name="Poznámka 14 2" xfId="226"/>
    <cellStyle name="Poznámka 15" xfId="227"/>
    <cellStyle name="Poznámka 15 2" xfId="228"/>
    <cellStyle name="Poznámka 15 3" xfId="229"/>
    <cellStyle name="Poznámka 15 3 2" xfId="230"/>
    <cellStyle name="Poznámka 15 3 3" xfId="231"/>
    <cellStyle name="Poznámka 16" xfId="232"/>
    <cellStyle name="Poznámka 17" xfId="233"/>
    <cellStyle name="Poznámka 17 2" xfId="234"/>
    <cellStyle name="Poznámka 17 3" xfId="235"/>
    <cellStyle name="Poznámka 17 4" xfId="236"/>
    <cellStyle name="Poznámka 17 5" xfId="237"/>
    <cellStyle name="Poznámka 17 5 2" xfId="238"/>
    <cellStyle name="Poznámka 18" xfId="239"/>
    <cellStyle name="Poznámka 19" xfId="240"/>
    <cellStyle name="Poznámka 2" xfId="241"/>
    <cellStyle name="Poznámka 2 10" xfId="242"/>
    <cellStyle name="Poznámka 2 11" xfId="243"/>
    <cellStyle name="Poznámka 2 12" xfId="244"/>
    <cellStyle name="Poznámka 2 13" xfId="245"/>
    <cellStyle name="Poznámka 2 2" xfId="246"/>
    <cellStyle name="Poznámka 2 2 2" xfId="247"/>
    <cellStyle name="Poznámka 2 2 2 2" xfId="248"/>
    <cellStyle name="Poznámka 2 2 3" xfId="249"/>
    <cellStyle name="Poznámka 2 2 4" xfId="250"/>
    <cellStyle name="Poznámka 2 2 5" xfId="251"/>
    <cellStyle name="Poznámka 2 2 6" xfId="252"/>
    <cellStyle name="Poznámka 2 2 7" xfId="253"/>
    <cellStyle name="Poznámka 2 2 8" xfId="254"/>
    <cellStyle name="Poznámka 2 3" xfId="255"/>
    <cellStyle name="Poznámka 2 3 2" xfId="256"/>
    <cellStyle name="Poznámka 2 4" xfId="257"/>
    <cellStyle name="Poznámka 2 5" xfId="258"/>
    <cellStyle name="Poznámka 2 6" xfId="259"/>
    <cellStyle name="Poznámka 2 7" xfId="260"/>
    <cellStyle name="Poznámka 2 7 2" xfId="261"/>
    <cellStyle name="Poznámka 2 7 3" xfId="262"/>
    <cellStyle name="Poznámka 2 7 4" xfId="263"/>
    <cellStyle name="Poznámka 2 7 5" xfId="264"/>
    <cellStyle name="Poznámka 2 8" xfId="265"/>
    <cellStyle name="Poznámka 2 9" xfId="266"/>
    <cellStyle name="Poznámka 20" xfId="267"/>
    <cellStyle name="Poznámka 3" xfId="268"/>
    <cellStyle name="Poznámka 3 10" xfId="269"/>
    <cellStyle name="Poznámka 3 11" xfId="270"/>
    <cellStyle name="Poznámka 3 11 2" xfId="271"/>
    <cellStyle name="Poznámka 3 11 3" xfId="272"/>
    <cellStyle name="Poznámka 3 2" xfId="273"/>
    <cellStyle name="Poznámka 3 3" xfId="274"/>
    <cellStyle name="Poznámka 3 4" xfId="275"/>
    <cellStyle name="Poznámka 3 5" xfId="276"/>
    <cellStyle name="Poznámka 3 6" xfId="277"/>
    <cellStyle name="Poznámka 3 7" xfId="278"/>
    <cellStyle name="Poznámka 3 8" xfId="279"/>
    <cellStyle name="Poznámka 3 9" xfId="280"/>
    <cellStyle name="Poznámka 4" xfId="281"/>
    <cellStyle name="Poznámka 4 10" xfId="282"/>
    <cellStyle name="Poznámka 4 11" xfId="283"/>
    <cellStyle name="Poznámka 4 11 2" xfId="284"/>
    <cellStyle name="Poznámka 4 11 3" xfId="285"/>
    <cellStyle name="Poznámka 4 2" xfId="286"/>
    <cellStyle name="Poznámka 4 3" xfId="287"/>
    <cellStyle name="Poznámka 4 4" xfId="288"/>
    <cellStyle name="Poznámka 4 5" xfId="289"/>
    <cellStyle name="Poznámka 4 6" xfId="290"/>
    <cellStyle name="Poznámka 4 7" xfId="291"/>
    <cellStyle name="Poznámka 4 8" xfId="292"/>
    <cellStyle name="Poznámka 4 9" xfId="293"/>
    <cellStyle name="Poznámka 5" xfId="294"/>
    <cellStyle name="Poznámka 5 10" xfId="295"/>
    <cellStyle name="Poznámka 5 11" xfId="296"/>
    <cellStyle name="Poznámka 5 11 2" xfId="297"/>
    <cellStyle name="Poznámka 5 11 3" xfId="298"/>
    <cellStyle name="Poznámka 5 12" xfId="299"/>
    <cellStyle name="Poznámka 5 2" xfId="300"/>
    <cellStyle name="Poznámka 5 3" xfId="301"/>
    <cellStyle name="Poznámka 5 4" xfId="302"/>
    <cellStyle name="Poznámka 5 5" xfId="303"/>
    <cellStyle name="Poznámka 5 6" xfId="304"/>
    <cellStyle name="Poznámka 5 7" xfId="305"/>
    <cellStyle name="Poznámka 5 8" xfId="306"/>
    <cellStyle name="Poznámka 5 9" xfId="307"/>
    <cellStyle name="Poznámka 6" xfId="308"/>
    <cellStyle name="Poznámka 6 2" xfId="309"/>
    <cellStyle name="Poznámka 6 3" xfId="310"/>
    <cellStyle name="Poznámka 6 4" xfId="311"/>
    <cellStyle name="Poznámka 6 5" xfId="312"/>
    <cellStyle name="Poznámka 6 5 2" xfId="313"/>
    <cellStyle name="Poznámka 6 5 3" xfId="314"/>
    <cellStyle name="Poznámka 7" xfId="315"/>
    <cellStyle name="Poznámka 7 2" xfId="316"/>
    <cellStyle name="Poznámka 7 3" xfId="317"/>
    <cellStyle name="Poznámka 7 4" xfId="318"/>
    <cellStyle name="Poznámka 7 5" xfId="319"/>
    <cellStyle name="Poznámka 7 5 2" xfId="320"/>
    <cellStyle name="Poznámka 7 5 3" xfId="321"/>
    <cellStyle name="Poznámka 8" xfId="322"/>
    <cellStyle name="Poznámka 8 2" xfId="323"/>
    <cellStyle name="Poznámka 8 3" xfId="324"/>
    <cellStyle name="Poznámka 8 4" xfId="325"/>
    <cellStyle name="Poznámka 9" xfId="326"/>
    <cellStyle name="Poznámka 9 2" xfId="327"/>
    <cellStyle name="Poznámka 9 3" xfId="328"/>
    <cellStyle name="Poznámka 9 4" xfId="329"/>
    <cellStyle name="Propojená buňka 2" xfId="330"/>
    <cellStyle name="Propojená buňka 3" xfId="331"/>
    <cellStyle name="Správně 2" xfId="332"/>
    <cellStyle name="Správně 3" xfId="333"/>
    <cellStyle name="Text upozornění 2" xfId="334"/>
    <cellStyle name="Text upozornění 3" xfId="335"/>
    <cellStyle name="Vstup 2" xfId="336"/>
    <cellStyle name="Vstup 3" xfId="337"/>
    <cellStyle name="Výpočet 2" xfId="338"/>
    <cellStyle name="Výpočet 3" xfId="339"/>
    <cellStyle name="Výstup 2" xfId="340"/>
    <cellStyle name="Výstup 3" xfId="341"/>
    <cellStyle name="Vysvětlující text 2" xfId="342"/>
    <cellStyle name="Vysvětlující text 3" xfId="343"/>
    <cellStyle name="Zvýraznění 1 2" xfId="344"/>
    <cellStyle name="Zvýraznění 1 3" xfId="345"/>
    <cellStyle name="Zvýraznění 2 2" xfId="346"/>
    <cellStyle name="Zvýraznění 2 3" xfId="347"/>
    <cellStyle name="Zvýraznění 3 2" xfId="348"/>
    <cellStyle name="Zvýraznění 3 3" xfId="349"/>
    <cellStyle name="Zvýraznění 4 2" xfId="350"/>
    <cellStyle name="Zvýraznění 4 3" xfId="351"/>
    <cellStyle name="Zvýraznění 5 2" xfId="352"/>
    <cellStyle name="Zvýraznění 5 3" xfId="353"/>
    <cellStyle name="Zvýraznění 6 2" xfId="354"/>
    <cellStyle name="Zvýraznění 6 3" xfId="355"/>
    <cellStyle name="normální 16" xfId="356"/>
    <cellStyle name="normální 17" xfId="357"/>
    <cellStyle name="normální 10 5" xfId="358"/>
    <cellStyle name="normální 10 2 2" xfId="359"/>
    <cellStyle name="normální 10 3 2" xfId="360"/>
    <cellStyle name="normální 10 4 2" xfId="361"/>
    <cellStyle name="normální 11 5" xfId="362"/>
    <cellStyle name="normální 11 2 2" xfId="363"/>
    <cellStyle name="normální 11 3 2" xfId="364"/>
    <cellStyle name="normální 11 4 2" xfId="365"/>
    <cellStyle name="normální 12 3" xfId="366"/>
    <cellStyle name="normální 12 2 2" xfId="367"/>
    <cellStyle name="normální 13 3" xfId="368"/>
    <cellStyle name="normální 13 2 2" xfId="369"/>
    <cellStyle name="normální 14 2" xfId="370"/>
    <cellStyle name="normální 2 16" xfId="371"/>
    <cellStyle name="normální 2 10 3" xfId="372"/>
    <cellStyle name="normální 2 11 3" xfId="373"/>
    <cellStyle name="normální 2 12 2 2" xfId="374"/>
    <cellStyle name="normální 2 13 2" xfId="375"/>
    <cellStyle name="normální 2 14 2" xfId="376"/>
    <cellStyle name="normální 2 2 3" xfId="377"/>
    <cellStyle name="normální 2 3 3" xfId="378"/>
    <cellStyle name="normální 2 4 3" xfId="379"/>
    <cellStyle name="normální 2 5 3" xfId="380"/>
    <cellStyle name="normální 2 6 3" xfId="381"/>
    <cellStyle name="normální 2 7 3" xfId="382"/>
    <cellStyle name="normální 2 8 3" xfId="383"/>
    <cellStyle name="normální 2 9 3" xfId="384"/>
    <cellStyle name="normální 3 15" xfId="385"/>
    <cellStyle name="normální 3 10 3" xfId="386"/>
    <cellStyle name="normální 3 10 2 2" xfId="387"/>
    <cellStyle name="normální 3 11 3" xfId="388"/>
    <cellStyle name="normální 3 11 2 2" xfId="389"/>
    <cellStyle name="normální 3 12 3" xfId="390"/>
    <cellStyle name="normální 3 12 2 2" xfId="391"/>
    <cellStyle name="normální 3 13 3" xfId="392"/>
    <cellStyle name="normální 3 13 2 2" xfId="393"/>
    <cellStyle name="normální 3 14 3" xfId="394"/>
    <cellStyle name="normální 3 14 2 3" xfId="395"/>
    <cellStyle name="normální 3 14 2 2 2" xfId="396"/>
    <cellStyle name="normální 3 2 3" xfId="397"/>
    <cellStyle name="normální 3 2 2 2" xfId="398"/>
    <cellStyle name="normální 3 3 3" xfId="399"/>
    <cellStyle name="normální 3 3 2 2" xfId="400"/>
    <cellStyle name="normální 3 4 3" xfId="401"/>
    <cellStyle name="normální 3 4 2 2" xfId="402"/>
    <cellStyle name="normální 3 5 3" xfId="403"/>
    <cellStyle name="normální 3 5 2 2" xfId="404"/>
    <cellStyle name="normální 3 6 3" xfId="405"/>
    <cellStyle name="normální 3 6 2 2" xfId="406"/>
    <cellStyle name="normální 3 7 3" xfId="407"/>
    <cellStyle name="normální 3 7 2 2" xfId="408"/>
    <cellStyle name="normální 3 8 3" xfId="409"/>
    <cellStyle name="normální 3 8 2 2" xfId="410"/>
    <cellStyle name="normální 3 9 3" xfId="411"/>
    <cellStyle name="normální 3 9 2 2" xfId="412"/>
    <cellStyle name="normální 4 7" xfId="413"/>
    <cellStyle name="normální 4 2 2" xfId="414"/>
    <cellStyle name="normální 4 3 2" xfId="415"/>
    <cellStyle name="normální 4 4 2" xfId="416"/>
    <cellStyle name="normální 4 5 2" xfId="417"/>
    <cellStyle name="normální 5 6" xfId="418"/>
    <cellStyle name="normální 5 2 2" xfId="419"/>
    <cellStyle name="normální 5 3 2" xfId="420"/>
    <cellStyle name="normální 5 4 2" xfId="421"/>
    <cellStyle name="normální 5 5 2" xfId="422"/>
    <cellStyle name="normální 6 11 2" xfId="423"/>
    <cellStyle name="normální 6 2 3 2" xfId="424"/>
    <cellStyle name="normální 7 11 2" xfId="425"/>
    <cellStyle name="normální 7 2 3 2" xfId="426"/>
    <cellStyle name="normální 8 5" xfId="427"/>
    <cellStyle name="normální 8 2 2" xfId="428"/>
    <cellStyle name="normální 8 3 2" xfId="429"/>
    <cellStyle name="normální 8 4 2" xfId="430"/>
    <cellStyle name="normální 9 5" xfId="431"/>
    <cellStyle name="normální 9 2 2" xfId="432"/>
    <cellStyle name="normální 9 3 2" xfId="433"/>
    <cellStyle name="normální 9 4 2" xfId="434"/>
    <cellStyle name="Poznámka 10 5" xfId="435"/>
    <cellStyle name="Poznámka 10 2 2" xfId="436"/>
    <cellStyle name="Poznámka 10 3 2" xfId="437"/>
    <cellStyle name="Poznámka 10 4 2" xfId="438"/>
    <cellStyle name="Poznámka 11 5" xfId="439"/>
    <cellStyle name="Poznámka 11 2 2" xfId="440"/>
    <cellStyle name="Poznámka 11 3 2" xfId="441"/>
    <cellStyle name="Poznámka 11 4 2" xfId="442"/>
    <cellStyle name="Poznámka 12 2" xfId="443"/>
    <cellStyle name="Poznámka 13 3" xfId="444"/>
    <cellStyle name="Poznámka 13 2 2" xfId="445"/>
    <cellStyle name="Poznámka 14 3" xfId="446"/>
    <cellStyle name="Poznámka 14 2 2" xfId="447"/>
    <cellStyle name="Poznámka 15 4" xfId="448"/>
    <cellStyle name="Poznámka 15 2 2" xfId="449"/>
    <cellStyle name="Poznámka 15 3 4" xfId="450"/>
    <cellStyle name="Poznámka 15 3 2 2" xfId="451"/>
    <cellStyle name="Poznámka 15 3 3 2" xfId="452"/>
    <cellStyle name="Poznámka 16 2" xfId="453"/>
    <cellStyle name="Poznámka 17 6" xfId="454"/>
    <cellStyle name="Poznámka 17 2 2" xfId="455"/>
    <cellStyle name="Poznámka 17 3 2" xfId="456"/>
    <cellStyle name="Poznámka 17 4 2" xfId="457"/>
    <cellStyle name="Poznámka 17 5 3" xfId="458"/>
    <cellStyle name="Poznámka 17 5 2 2" xfId="459"/>
    <cellStyle name="Poznámka 19 2" xfId="460"/>
    <cellStyle name="Poznámka 2 14" xfId="461"/>
    <cellStyle name="Poznámka 2 10 2" xfId="462"/>
    <cellStyle name="Poznámka 2 11 2" xfId="463"/>
    <cellStyle name="Poznámka 2 12 2" xfId="464"/>
    <cellStyle name="Poznámka 2 13 2" xfId="465"/>
    <cellStyle name="Poznámka 2 2 9" xfId="466"/>
    <cellStyle name="Poznámka 2 2 2 3" xfId="467"/>
    <cellStyle name="Poznámka 2 2 2 2 2" xfId="468"/>
    <cellStyle name="Poznámka 2 2 3 2" xfId="469"/>
    <cellStyle name="Poznámka 2 2 4 2" xfId="470"/>
    <cellStyle name="Poznámka 2 2 5 2" xfId="471"/>
    <cellStyle name="Poznámka 2 2 6 2" xfId="472"/>
    <cellStyle name="Poznámka 2 2 7 2" xfId="473"/>
    <cellStyle name="Poznámka 2 2 8 2" xfId="474"/>
    <cellStyle name="Poznámka 2 3 3" xfId="475"/>
    <cellStyle name="Poznámka 2 3 2 2" xfId="476"/>
    <cellStyle name="Poznámka 2 4 2" xfId="477"/>
    <cellStyle name="Poznámka 2 5 2" xfId="478"/>
    <cellStyle name="Poznámka 2 6 2" xfId="479"/>
    <cellStyle name="Poznámka 2 7 6" xfId="480"/>
    <cellStyle name="Poznámka 2 7 2 2" xfId="481"/>
    <cellStyle name="Poznámka 2 7 3 2" xfId="482"/>
    <cellStyle name="Poznámka 2 7 4 2" xfId="483"/>
    <cellStyle name="Poznámka 2 7 5 2" xfId="484"/>
    <cellStyle name="Poznámka 2 8 2" xfId="485"/>
    <cellStyle name="Poznámka 2 9 2" xfId="486"/>
    <cellStyle name="Poznámka 20 2" xfId="487"/>
    <cellStyle name="Poznámka 3 12" xfId="488"/>
    <cellStyle name="Poznámka 3 10 2" xfId="489"/>
    <cellStyle name="Poznámka 3 11 4" xfId="490"/>
    <cellStyle name="Poznámka 3 11 2 2" xfId="491"/>
    <cellStyle name="Poznámka 3 11 3 2" xfId="492"/>
    <cellStyle name="Poznámka 3 2 2" xfId="493"/>
    <cellStyle name="Poznámka 3 3 2" xfId="494"/>
    <cellStyle name="Poznámka 3 4 2" xfId="495"/>
    <cellStyle name="Poznámka 3 5 2" xfId="496"/>
    <cellStyle name="Poznámka 3 6 2" xfId="497"/>
    <cellStyle name="Poznámka 3 7 2" xfId="498"/>
    <cellStyle name="Poznámka 3 8 2" xfId="499"/>
    <cellStyle name="Poznámka 3 9 2" xfId="500"/>
    <cellStyle name="Poznámka 4 12" xfId="501"/>
    <cellStyle name="Poznámka 4 10 2" xfId="502"/>
    <cellStyle name="Poznámka 4 11 4" xfId="503"/>
    <cellStyle name="Poznámka 4 11 2 2" xfId="504"/>
    <cellStyle name="Poznámka 4 11 3 2" xfId="505"/>
    <cellStyle name="Poznámka 4 2 2" xfId="506"/>
    <cellStyle name="Poznámka 4 3 2" xfId="507"/>
    <cellStyle name="Poznámka 4 4 2" xfId="508"/>
    <cellStyle name="Poznámka 4 5 2" xfId="509"/>
    <cellStyle name="Poznámka 4 6 2" xfId="510"/>
    <cellStyle name="Poznámka 4 7 2" xfId="511"/>
    <cellStyle name="Poznámka 4 8 2" xfId="512"/>
    <cellStyle name="Poznámka 4 9 2" xfId="513"/>
    <cellStyle name="Poznámka 5 13" xfId="514"/>
    <cellStyle name="Poznámka 5 10 2" xfId="515"/>
    <cellStyle name="Poznámka 5 11 4" xfId="516"/>
    <cellStyle name="Poznámka 5 11 2 2" xfId="517"/>
    <cellStyle name="Poznámka 5 11 3 2" xfId="518"/>
    <cellStyle name="Poznámka 5 12 2" xfId="519"/>
    <cellStyle name="Poznámka 5 2 2" xfId="520"/>
    <cellStyle name="Poznámka 5 3 2" xfId="521"/>
    <cellStyle name="Poznámka 5 4 2" xfId="522"/>
    <cellStyle name="Poznámka 5 5 2" xfId="523"/>
    <cellStyle name="Poznámka 5 6 2" xfId="524"/>
    <cellStyle name="Poznámka 5 7 2" xfId="525"/>
    <cellStyle name="Poznámka 5 8 2" xfId="526"/>
    <cellStyle name="Poznámka 5 9 2" xfId="527"/>
    <cellStyle name="Poznámka 6 6" xfId="528"/>
    <cellStyle name="Poznámka 6 2 2" xfId="529"/>
    <cellStyle name="Poznámka 6 3 2" xfId="530"/>
    <cellStyle name="Poznámka 6 4 2" xfId="531"/>
    <cellStyle name="Poznámka 6 5 4" xfId="532"/>
    <cellStyle name="Poznámka 6 5 2 2" xfId="533"/>
    <cellStyle name="Poznámka 6 5 3 2" xfId="534"/>
    <cellStyle name="Poznámka 7 6" xfId="535"/>
    <cellStyle name="Poznámka 7 2 2" xfId="536"/>
    <cellStyle name="Poznámka 7 3 2" xfId="537"/>
    <cellStyle name="Poznámka 7 4 2" xfId="538"/>
    <cellStyle name="Poznámka 7 5 4" xfId="539"/>
    <cellStyle name="Poznámka 7 5 2 2" xfId="540"/>
    <cellStyle name="Poznámka 7 5 3 2" xfId="541"/>
    <cellStyle name="Poznámka 8 5" xfId="542"/>
    <cellStyle name="Poznámka 8 2 2" xfId="543"/>
    <cellStyle name="Poznámka 8 3 2" xfId="544"/>
    <cellStyle name="Poznámka 8 4 2" xfId="545"/>
    <cellStyle name="Poznámka 9 5" xfId="546"/>
    <cellStyle name="Poznámka 9 2 2" xfId="547"/>
    <cellStyle name="Poznámka 9 3 2" xfId="548"/>
    <cellStyle name="Poznámka 9 4 2" xfId="5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tabSelected="1" workbookViewId="0" topLeftCell="A1">
      <selection activeCell="A2" sqref="A2:B2"/>
    </sheetView>
  </sheetViews>
  <sheetFormatPr defaultColWidth="9.140625" defaultRowHeight="15"/>
  <cols>
    <col min="1" max="1" width="8.00390625" style="4" customWidth="1"/>
    <col min="2" max="2" width="50.57421875" style="4" customWidth="1"/>
    <col min="3" max="4" width="10.140625" style="2" customWidth="1"/>
    <col min="5" max="6" width="14.421875" style="3" customWidth="1"/>
    <col min="7" max="7" width="28.140625" style="15" customWidth="1"/>
    <col min="8" max="16384" width="9.140625" style="15" customWidth="1"/>
  </cols>
  <sheetData>
    <row r="1" spans="1:6" ht="29.25" customHeight="1">
      <c r="A1" s="65" t="s">
        <v>179</v>
      </c>
      <c r="B1" s="65"/>
      <c r="C1" s="65"/>
      <c r="D1" s="65"/>
      <c r="E1" s="65"/>
      <c r="F1" s="65"/>
    </row>
    <row r="2" spans="1:16" ht="28.5" customHeight="1">
      <c r="A2" s="67" t="s">
        <v>12</v>
      </c>
      <c r="B2" s="67"/>
      <c r="C2" s="67" t="s">
        <v>55</v>
      </c>
      <c r="D2" s="67"/>
      <c r="E2" s="67"/>
      <c r="F2" s="67"/>
      <c r="H2" s="17"/>
      <c r="I2" s="17"/>
      <c r="J2" s="17"/>
      <c r="K2" s="17"/>
      <c r="L2" s="17"/>
      <c r="M2" s="17"/>
      <c r="N2" s="17"/>
      <c r="O2" s="17"/>
      <c r="P2" s="17"/>
    </row>
    <row r="3" spans="1:16" ht="28.5" customHeight="1">
      <c r="A3" s="67" t="s">
        <v>13</v>
      </c>
      <c r="B3" s="67"/>
      <c r="C3" s="67" t="s">
        <v>56</v>
      </c>
      <c r="D3" s="67"/>
      <c r="E3" s="67"/>
      <c r="F3" s="67"/>
      <c r="H3" s="17"/>
      <c r="I3" s="17"/>
      <c r="J3" s="17"/>
      <c r="K3" s="17"/>
      <c r="L3" s="17"/>
      <c r="M3" s="17"/>
      <c r="N3" s="17"/>
      <c r="O3" s="17"/>
      <c r="P3" s="17"/>
    </row>
    <row r="4" spans="1:16" ht="28.5" customHeight="1">
      <c r="A4" s="68" t="s">
        <v>14</v>
      </c>
      <c r="B4" s="68"/>
      <c r="C4" s="68" t="s">
        <v>57</v>
      </c>
      <c r="D4" s="68"/>
      <c r="E4" s="68"/>
      <c r="F4" s="68"/>
      <c r="H4" s="18"/>
      <c r="I4" s="18"/>
      <c r="J4" s="18"/>
      <c r="K4" s="18"/>
      <c r="L4" s="18"/>
      <c r="M4" s="18"/>
      <c r="N4" s="18"/>
      <c r="O4" s="18"/>
      <c r="P4" s="18"/>
    </row>
    <row r="5" spans="1:19" ht="18.75" customHeight="1">
      <c r="A5" s="72" t="s">
        <v>15</v>
      </c>
      <c r="B5" s="72"/>
      <c r="C5" s="68" t="s">
        <v>0</v>
      </c>
      <c r="D5" s="68"/>
      <c r="E5" s="68"/>
      <c r="F5" s="68"/>
      <c r="H5" s="19"/>
      <c r="I5" s="19"/>
      <c r="K5" s="18"/>
      <c r="L5" s="18"/>
      <c r="M5" s="18"/>
      <c r="N5" s="18"/>
      <c r="O5" s="18"/>
      <c r="P5" s="18"/>
      <c r="Q5" s="18"/>
      <c r="R5" s="18"/>
      <c r="S5" s="18"/>
    </row>
    <row r="6" spans="1:12" ht="18.75" customHeight="1">
      <c r="A6" s="66" t="s">
        <v>4</v>
      </c>
      <c r="B6" s="66"/>
      <c r="C6" s="64">
        <f>SUM(C7:C9)</f>
        <v>0</v>
      </c>
      <c r="D6" s="64"/>
      <c r="E6" s="64"/>
      <c r="F6" s="64"/>
      <c r="G6" s="20"/>
      <c r="H6" s="20"/>
      <c r="I6" s="20"/>
      <c r="J6" s="20"/>
      <c r="K6" s="20"/>
      <c r="L6" s="20"/>
    </row>
    <row r="7" spans="1:8" ht="18.75" customHeight="1">
      <c r="A7" s="70" t="s">
        <v>1</v>
      </c>
      <c r="B7" s="70"/>
      <c r="C7" s="69">
        <f>F18</f>
        <v>0</v>
      </c>
      <c r="D7" s="69"/>
      <c r="E7" s="69"/>
      <c r="F7" s="69"/>
      <c r="G7" s="20"/>
      <c r="H7" s="20"/>
    </row>
    <row r="8" spans="1:8" ht="18.75" customHeight="1">
      <c r="A8" s="70" t="s">
        <v>2</v>
      </c>
      <c r="B8" s="70"/>
      <c r="C8" s="69">
        <f>F90</f>
        <v>0</v>
      </c>
      <c r="D8" s="69"/>
      <c r="E8" s="69"/>
      <c r="F8" s="69"/>
      <c r="G8" s="20"/>
      <c r="H8" s="20"/>
    </row>
    <row r="9" spans="1:8" ht="18.75" customHeight="1">
      <c r="A9" s="70" t="s">
        <v>3</v>
      </c>
      <c r="B9" s="70"/>
      <c r="C9" s="69">
        <f>F170</f>
        <v>0</v>
      </c>
      <c r="D9" s="69"/>
      <c r="E9" s="69"/>
      <c r="F9" s="69"/>
      <c r="G9" s="20"/>
      <c r="H9" s="20"/>
    </row>
    <row r="10" spans="1:12" ht="18.75" customHeight="1">
      <c r="A10" s="71" t="s">
        <v>30</v>
      </c>
      <c r="B10" s="71"/>
      <c r="C10" s="64">
        <f>C11</f>
        <v>0</v>
      </c>
      <c r="D10" s="64"/>
      <c r="E10" s="64"/>
      <c r="F10" s="64"/>
      <c r="G10" s="21"/>
      <c r="H10" s="21"/>
      <c r="I10" s="21"/>
      <c r="J10" s="21"/>
      <c r="K10" s="21"/>
      <c r="L10" s="21"/>
    </row>
    <row r="11" spans="1:12" ht="18.75" customHeight="1">
      <c r="A11" s="70" t="s">
        <v>31</v>
      </c>
      <c r="B11" s="70"/>
      <c r="C11" s="69">
        <f>F177</f>
        <v>0</v>
      </c>
      <c r="D11" s="69"/>
      <c r="E11" s="69"/>
      <c r="F11" s="69"/>
      <c r="G11" s="21"/>
      <c r="H11" s="21"/>
      <c r="I11" s="21"/>
      <c r="J11" s="21"/>
      <c r="K11" s="21"/>
      <c r="L11" s="21"/>
    </row>
    <row r="12" spans="1:16" ht="18.75" customHeight="1">
      <c r="A12" s="66" t="s">
        <v>36</v>
      </c>
      <c r="B12" s="66"/>
      <c r="C12" s="64">
        <f>C6+C10</f>
        <v>0</v>
      </c>
      <c r="D12" s="64"/>
      <c r="E12" s="64"/>
      <c r="F12" s="64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8.75" customHeight="1">
      <c r="A13" s="66" t="s">
        <v>5</v>
      </c>
      <c r="B13" s="66"/>
      <c r="C13" s="64">
        <f>C12*1.21</f>
        <v>0</v>
      </c>
      <c r="D13" s="64"/>
      <c r="E13" s="64"/>
      <c r="F13" s="64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">
      <c r="A14" s="23"/>
      <c r="B14" s="23"/>
      <c r="C14" s="24"/>
      <c r="D14" s="24"/>
      <c r="E14" s="25"/>
      <c r="F14" s="25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6" ht="15" customHeight="1">
      <c r="A15" s="61" t="s">
        <v>58</v>
      </c>
      <c r="B15" s="62"/>
      <c r="C15" s="62"/>
      <c r="D15" s="62"/>
      <c r="E15" s="62"/>
      <c r="F15" s="63"/>
    </row>
    <row r="16" spans="1:7" ht="15" customHeight="1">
      <c r="A16" s="14" t="s">
        <v>10</v>
      </c>
      <c r="B16" s="41" t="s">
        <v>11</v>
      </c>
      <c r="C16" s="26" t="s">
        <v>6</v>
      </c>
      <c r="D16" s="26" t="s">
        <v>7</v>
      </c>
      <c r="E16" s="27" t="s">
        <v>8</v>
      </c>
      <c r="F16" s="27" t="s">
        <v>9</v>
      </c>
      <c r="G16" s="20"/>
    </row>
    <row r="17" spans="1:6" ht="15" customHeight="1">
      <c r="A17" s="13">
        <v>1</v>
      </c>
      <c r="B17" s="45" t="s">
        <v>176</v>
      </c>
      <c r="C17" s="28" t="s">
        <v>16</v>
      </c>
      <c r="D17" s="29">
        <v>1</v>
      </c>
      <c r="E17" s="30"/>
      <c r="F17" s="30">
        <f>D17*E17</f>
        <v>0</v>
      </c>
    </row>
    <row r="18" spans="1:6" s="6" customFormat="1" ht="15" customHeight="1">
      <c r="A18" s="11"/>
      <c r="B18" s="10" t="s">
        <v>17</v>
      </c>
      <c r="C18" s="9"/>
      <c r="D18" s="9"/>
      <c r="E18" s="8"/>
      <c r="F18" s="8">
        <f>SUM(F17)</f>
        <v>0</v>
      </c>
    </row>
    <row r="19" ht="15" customHeight="1">
      <c r="B19" s="1"/>
    </row>
    <row r="20" spans="1:6" ht="15" customHeight="1">
      <c r="A20" s="60" t="s">
        <v>59</v>
      </c>
      <c r="B20" s="60"/>
      <c r="C20" s="60"/>
      <c r="D20" s="60"/>
      <c r="E20" s="60"/>
      <c r="F20" s="60"/>
    </row>
    <row r="21" spans="1:6" ht="15" customHeight="1">
      <c r="A21" s="14" t="s">
        <v>10</v>
      </c>
      <c r="B21" s="41" t="s">
        <v>11</v>
      </c>
      <c r="C21" s="26" t="s">
        <v>6</v>
      </c>
      <c r="D21" s="26" t="s">
        <v>7</v>
      </c>
      <c r="E21" s="27" t="s">
        <v>8</v>
      </c>
      <c r="F21" s="27" t="s">
        <v>9</v>
      </c>
    </row>
    <row r="22" spans="1:6" ht="15" customHeight="1">
      <c r="A22" s="13">
        <v>1</v>
      </c>
      <c r="B22" s="47" t="s">
        <v>28</v>
      </c>
      <c r="C22" s="48" t="s">
        <v>16</v>
      </c>
      <c r="D22" s="49">
        <v>2</v>
      </c>
      <c r="E22" s="42"/>
      <c r="F22" s="42">
        <f>D22*E22</f>
        <v>0</v>
      </c>
    </row>
    <row r="23" spans="1:6" ht="15" customHeight="1">
      <c r="A23" s="13">
        <v>2</v>
      </c>
      <c r="B23" s="47" t="s">
        <v>65</v>
      </c>
      <c r="C23" s="48" t="s">
        <v>16</v>
      </c>
      <c r="D23" s="49">
        <v>20</v>
      </c>
      <c r="E23" s="42"/>
      <c r="F23" s="42">
        <f aca="true" t="shared" si="0" ref="F23:F37">D23*E23</f>
        <v>0</v>
      </c>
    </row>
    <row r="24" spans="1:6" ht="15" customHeight="1">
      <c r="A24" s="13">
        <v>3</v>
      </c>
      <c r="B24" s="47" t="s">
        <v>38</v>
      </c>
      <c r="C24" s="48" t="s">
        <v>16</v>
      </c>
      <c r="D24" s="49">
        <v>24</v>
      </c>
      <c r="E24" s="42"/>
      <c r="F24" s="42">
        <f t="shared" si="0"/>
        <v>0</v>
      </c>
    </row>
    <row r="25" spans="1:6" ht="15" customHeight="1">
      <c r="A25" s="13">
        <v>4</v>
      </c>
      <c r="B25" s="47" t="s">
        <v>66</v>
      </c>
      <c r="C25" s="48" t="s">
        <v>16</v>
      </c>
      <c r="D25" s="49">
        <v>26</v>
      </c>
      <c r="E25" s="42"/>
      <c r="F25" s="42">
        <f t="shared" si="0"/>
        <v>0</v>
      </c>
    </row>
    <row r="26" spans="1:6" ht="15" customHeight="1">
      <c r="A26" s="13">
        <v>5</v>
      </c>
      <c r="B26" s="47" t="s">
        <v>39</v>
      </c>
      <c r="C26" s="48" t="s">
        <v>16</v>
      </c>
      <c r="D26" s="49">
        <v>48</v>
      </c>
      <c r="E26" s="42"/>
      <c r="F26" s="42">
        <f t="shared" si="0"/>
        <v>0</v>
      </c>
    </row>
    <row r="27" spans="1:6" ht="15" customHeight="1">
      <c r="A27" s="13">
        <v>6</v>
      </c>
      <c r="B27" s="47" t="s">
        <v>67</v>
      </c>
      <c r="C27" s="48" t="s">
        <v>16</v>
      </c>
      <c r="D27" s="49">
        <v>52</v>
      </c>
      <c r="E27" s="42"/>
      <c r="F27" s="42">
        <f t="shared" si="0"/>
        <v>0</v>
      </c>
    </row>
    <row r="28" spans="1:6" ht="15" customHeight="1">
      <c r="A28" s="13">
        <v>7</v>
      </c>
      <c r="B28" s="47" t="s">
        <v>68</v>
      </c>
      <c r="C28" s="48" t="s">
        <v>16</v>
      </c>
      <c r="D28" s="49">
        <v>4</v>
      </c>
      <c r="E28" s="42"/>
      <c r="F28" s="42">
        <f t="shared" si="0"/>
        <v>0</v>
      </c>
    </row>
    <row r="29" spans="1:6" ht="15" customHeight="1">
      <c r="A29" s="13">
        <v>8</v>
      </c>
      <c r="B29" s="47" t="s">
        <v>69</v>
      </c>
      <c r="C29" s="48" t="s">
        <v>16</v>
      </c>
      <c r="D29" s="49">
        <v>48</v>
      </c>
      <c r="E29" s="42"/>
      <c r="F29" s="42">
        <f t="shared" si="0"/>
        <v>0</v>
      </c>
    </row>
    <row r="30" spans="1:6" ht="15" customHeight="1">
      <c r="A30" s="13">
        <v>9</v>
      </c>
      <c r="B30" s="47" t="s">
        <v>70</v>
      </c>
      <c r="C30" s="48" t="s">
        <v>16</v>
      </c>
      <c r="D30" s="49">
        <v>52</v>
      </c>
      <c r="E30" s="42"/>
      <c r="F30" s="42">
        <f t="shared" si="0"/>
        <v>0</v>
      </c>
    </row>
    <row r="31" spans="1:6" ht="15" customHeight="1">
      <c r="A31" s="13">
        <v>10</v>
      </c>
      <c r="B31" s="47" t="s">
        <v>71</v>
      </c>
      <c r="C31" s="48" t="s">
        <v>21</v>
      </c>
      <c r="D31" s="49">
        <v>60.6</v>
      </c>
      <c r="E31" s="42"/>
      <c r="F31" s="42">
        <f t="shared" si="0"/>
        <v>0</v>
      </c>
    </row>
    <row r="32" spans="1:6" ht="15" customHeight="1">
      <c r="A32" s="13">
        <v>11</v>
      </c>
      <c r="B32" s="47" t="s">
        <v>54</v>
      </c>
      <c r="C32" s="48" t="s">
        <v>16</v>
      </c>
      <c r="D32" s="49">
        <v>6</v>
      </c>
      <c r="E32" s="42"/>
      <c r="F32" s="42">
        <f t="shared" si="0"/>
        <v>0</v>
      </c>
    </row>
    <row r="33" spans="1:6" ht="15" customHeight="1">
      <c r="A33" s="13">
        <v>12</v>
      </c>
      <c r="B33" s="47" t="s">
        <v>54</v>
      </c>
      <c r="C33" s="48" t="s">
        <v>16</v>
      </c>
      <c r="D33" s="49">
        <v>12</v>
      </c>
      <c r="E33" s="42"/>
      <c r="F33" s="42">
        <f t="shared" si="0"/>
        <v>0</v>
      </c>
    </row>
    <row r="34" spans="1:6" ht="15" customHeight="1">
      <c r="A34" s="13">
        <v>13</v>
      </c>
      <c r="B34" s="47" t="s">
        <v>72</v>
      </c>
      <c r="C34" s="48" t="s">
        <v>16</v>
      </c>
      <c r="D34" s="49">
        <v>8</v>
      </c>
      <c r="E34" s="42"/>
      <c r="F34" s="42">
        <f t="shared" si="0"/>
        <v>0</v>
      </c>
    </row>
    <row r="35" spans="1:6" ht="15" customHeight="1">
      <c r="A35" s="13">
        <v>14</v>
      </c>
      <c r="B35" s="47" t="s">
        <v>40</v>
      </c>
      <c r="C35" s="48" t="s">
        <v>16</v>
      </c>
      <c r="D35" s="49">
        <v>6</v>
      </c>
      <c r="E35" s="42"/>
      <c r="F35" s="42">
        <f t="shared" si="0"/>
        <v>0</v>
      </c>
    </row>
    <row r="36" spans="1:6" ht="15" customHeight="1">
      <c r="A36" s="13">
        <v>15</v>
      </c>
      <c r="B36" s="47" t="s">
        <v>73</v>
      </c>
      <c r="C36" s="48" t="s">
        <v>16</v>
      </c>
      <c r="D36" s="49">
        <v>0.12</v>
      </c>
      <c r="E36" s="42"/>
      <c r="F36" s="42">
        <f t="shared" si="0"/>
        <v>0</v>
      </c>
    </row>
    <row r="37" spans="1:6" ht="15" customHeight="1">
      <c r="A37" s="13">
        <v>16</v>
      </c>
      <c r="B37" s="47" t="s">
        <v>74</v>
      </c>
      <c r="C37" s="48" t="s">
        <v>16</v>
      </c>
      <c r="D37" s="49">
        <v>0.04</v>
      </c>
      <c r="E37" s="42"/>
      <c r="F37" s="42">
        <f t="shared" si="0"/>
        <v>0</v>
      </c>
    </row>
    <row r="38" spans="1:6" ht="15" customHeight="1">
      <c r="A38" s="13">
        <v>17</v>
      </c>
      <c r="B38" s="47" t="s">
        <v>75</v>
      </c>
      <c r="C38" s="48" t="s">
        <v>16</v>
      </c>
      <c r="D38" s="49">
        <v>5</v>
      </c>
      <c r="E38" s="42"/>
      <c r="F38" s="42">
        <f aca="true" t="shared" si="1" ref="F38:F89">D38*E38</f>
        <v>0</v>
      </c>
    </row>
    <row r="39" spans="1:6" ht="15" customHeight="1">
      <c r="A39" s="13">
        <v>18</v>
      </c>
      <c r="B39" s="47" t="s">
        <v>76</v>
      </c>
      <c r="C39" s="48" t="s">
        <v>20</v>
      </c>
      <c r="D39" s="49">
        <v>76.1136</v>
      </c>
      <c r="E39" s="42"/>
      <c r="F39" s="42">
        <f t="shared" si="1"/>
        <v>0</v>
      </c>
    </row>
    <row r="40" spans="1:6" ht="15" customHeight="1">
      <c r="A40" s="13">
        <v>19</v>
      </c>
      <c r="B40" s="47" t="s">
        <v>77</v>
      </c>
      <c r="C40" s="48" t="s">
        <v>16</v>
      </c>
      <c r="D40" s="49">
        <v>32</v>
      </c>
      <c r="E40" s="42"/>
      <c r="F40" s="42">
        <f t="shared" si="1"/>
        <v>0</v>
      </c>
    </row>
    <row r="41" spans="1:6" ht="15" customHeight="1">
      <c r="A41" s="13">
        <v>20</v>
      </c>
      <c r="B41" s="47" t="s">
        <v>27</v>
      </c>
      <c r="C41" s="48" t="s">
        <v>16</v>
      </c>
      <c r="D41" s="49">
        <v>1</v>
      </c>
      <c r="E41" s="42"/>
      <c r="F41" s="42">
        <f t="shared" si="1"/>
        <v>0</v>
      </c>
    </row>
    <row r="42" spans="1:6" ht="15" customHeight="1">
      <c r="A42" s="13">
        <v>21</v>
      </c>
      <c r="B42" s="47" t="s">
        <v>18</v>
      </c>
      <c r="C42" s="48" t="s">
        <v>16</v>
      </c>
      <c r="D42" s="49">
        <v>17</v>
      </c>
      <c r="E42" s="42"/>
      <c r="F42" s="42">
        <f t="shared" si="1"/>
        <v>0</v>
      </c>
    </row>
    <row r="43" spans="1:6" ht="15" customHeight="1">
      <c r="A43" s="13">
        <v>22</v>
      </c>
      <c r="B43" s="47" t="s">
        <v>78</v>
      </c>
      <c r="C43" s="48" t="s">
        <v>16</v>
      </c>
      <c r="D43" s="49">
        <v>2</v>
      </c>
      <c r="E43" s="42"/>
      <c r="F43" s="42">
        <f t="shared" si="1"/>
        <v>0</v>
      </c>
    </row>
    <row r="44" spans="1:6" ht="15" customHeight="1">
      <c r="A44" s="13">
        <v>23</v>
      </c>
      <c r="B44" s="47" t="s">
        <v>79</v>
      </c>
      <c r="C44" s="48" t="s">
        <v>16</v>
      </c>
      <c r="D44" s="49">
        <v>2</v>
      </c>
      <c r="E44" s="42"/>
      <c r="F44" s="42">
        <f t="shared" si="1"/>
        <v>0</v>
      </c>
    </row>
    <row r="45" spans="1:6" ht="15" customHeight="1">
      <c r="A45" s="13">
        <v>24</v>
      </c>
      <c r="B45" s="47" t="s">
        <v>80</v>
      </c>
      <c r="C45" s="48" t="s">
        <v>16</v>
      </c>
      <c r="D45" s="49">
        <v>4</v>
      </c>
      <c r="E45" s="42"/>
      <c r="F45" s="42">
        <f t="shared" si="1"/>
        <v>0</v>
      </c>
    </row>
    <row r="46" spans="1:6" ht="15" customHeight="1">
      <c r="A46" s="13">
        <v>25</v>
      </c>
      <c r="B46" s="47" t="s">
        <v>81</v>
      </c>
      <c r="C46" s="48" t="s">
        <v>16</v>
      </c>
      <c r="D46" s="49">
        <v>19</v>
      </c>
      <c r="E46" s="42"/>
      <c r="F46" s="42">
        <f t="shared" si="1"/>
        <v>0</v>
      </c>
    </row>
    <row r="47" spans="1:6" ht="15" customHeight="1">
      <c r="A47" s="13">
        <v>26</v>
      </c>
      <c r="B47" s="47" t="s">
        <v>82</v>
      </c>
      <c r="C47" s="48" t="s">
        <v>16</v>
      </c>
      <c r="D47" s="49">
        <v>4</v>
      </c>
      <c r="E47" s="42"/>
      <c r="F47" s="42">
        <f t="shared" si="1"/>
        <v>0</v>
      </c>
    </row>
    <row r="48" spans="1:6" ht="15" customHeight="1">
      <c r="A48" s="13">
        <v>27</v>
      </c>
      <c r="B48" s="47" t="s">
        <v>83</v>
      </c>
      <c r="C48" s="48" t="s">
        <v>16</v>
      </c>
      <c r="D48" s="49">
        <v>4</v>
      </c>
      <c r="E48" s="42"/>
      <c r="F48" s="42">
        <f t="shared" si="1"/>
        <v>0</v>
      </c>
    </row>
    <row r="49" spans="1:6" ht="15" customHeight="1">
      <c r="A49" s="13">
        <v>28</v>
      </c>
      <c r="B49" s="47" t="s">
        <v>84</v>
      </c>
      <c r="C49" s="48" t="s">
        <v>16</v>
      </c>
      <c r="D49" s="49">
        <v>8</v>
      </c>
      <c r="E49" s="42"/>
      <c r="F49" s="42">
        <f t="shared" si="1"/>
        <v>0</v>
      </c>
    </row>
    <row r="50" spans="1:6" ht="15" customHeight="1">
      <c r="A50" s="13">
        <v>29</v>
      </c>
      <c r="B50" s="47" t="s">
        <v>85</v>
      </c>
      <c r="C50" s="48" t="s">
        <v>16</v>
      </c>
      <c r="D50" s="49">
        <v>12</v>
      </c>
      <c r="E50" s="42"/>
      <c r="F50" s="42">
        <f t="shared" si="1"/>
        <v>0</v>
      </c>
    </row>
    <row r="51" spans="1:6" ht="15" customHeight="1">
      <c r="A51" s="13">
        <v>30</v>
      </c>
      <c r="B51" s="47" t="s">
        <v>86</v>
      </c>
      <c r="C51" s="48" t="s">
        <v>16</v>
      </c>
      <c r="D51" s="49">
        <v>10</v>
      </c>
      <c r="E51" s="42"/>
      <c r="F51" s="42">
        <f t="shared" si="1"/>
        <v>0</v>
      </c>
    </row>
    <row r="52" spans="1:6" ht="15" customHeight="1">
      <c r="A52" s="13">
        <v>31</v>
      </c>
      <c r="B52" s="47" t="s">
        <v>87</v>
      </c>
      <c r="C52" s="48" t="s">
        <v>16</v>
      </c>
      <c r="D52" s="49">
        <v>10</v>
      </c>
      <c r="E52" s="42"/>
      <c r="F52" s="42">
        <f t="shared" si="1"/>
        <v>0</v>
      </c>
    </row>
    <row r="53" spans="1:6" ht="15" customHeight="1">
      <c r="A53" s="13">
        <v>32</v>
      </c>
      <c r="B53" s="47" t="s">
        <v>88</v>
      </c>
      <c r="C53" s="48" t="s">
        <v>16</v>
      </c>
      <c r="D53" s="49">
        <v>1</v>
      </c>
      <c r="E53" s="42"/>
      <c r="F53" s="42">
        <f t="shared" si="1"/>
        <v>0</v>
      </c>
    </row>
    <row r="54" spans="1:6" ht="15" customHeight="1">
      <c r="A54" s="13">
        <v>33</v>
      </c>
      <c r="B54" s="47" t="s">
        <v>89</v>
      </c>
      <c r="C54" s="48" t="s">
        <v>16</v>
      </c>
      <c r="D54" s="49">
        <v>1</v>
      </c>
      <c r="E54" s="42"/>
      <c r="F54" s="42">
        <f t="shared" si="1"/>
        <v>0</v>
      </c>
    </row>
    <row r="55" spans="1:6" ht="15" customHeight="1">
      <c r="A55" s="13">
        <v>34</v>
      </c>
      <c r="B55" s="47" t="s">
        <v>90</v>
      </c>
      <c r="C55" s="48" t="s">
        <v>16</v>
      </c>
      <c r="D55" s="49">
        <v>1</v>
      </c>
      <c r="E55" s="42"/>
      <c r="F55" s="42">
        <f t="shared" si="1"/>
        <v>0</v>
      </c>
    </row>
    <row r="56" spans="1:6" ht="15" customHeight="1">
      <c r="A56" s="13">
        <v>35</v>
      </c>
      <c r="B56" s="47" t="s">
        <v>91</v>
      </c>
      <c r="C56" s="48" t="s">
        <v>16</v>
      </c>
      <c r="D56" s="49">
        <v>1</v>
      </c>
      <c r="E56" s="42"/>
      <c r="F56" s="42">
        <f t="shared" si="1"/>
        <v>0</v>
      </c>
    </row>
    <row r="57" spans="1:6" ht="15" customHeight="1">
      <c r="A57" s="13">
        <v>36</v>
      </c>
      <c r="B57" s="47" t="s">
        <v>92</v>
      </c>
      <c r="C57" s="48" t="s">
        <v>16</v>
      </c>
      <c r="D57" s="49">
        <v>1</v>
      </c>
      <c r="E57" s="42"/>
      <c r="F57" s="42">
        <f t="shared" si="1"/>
        <v>0</v>
      </c>
    </row>
    <row r="58" spans="1:6" ht="15" customHeight="1">
      <c r="A58" s="13">
        <v>37</v>
      </c>
      <c r="B58" s="47" t="s">
        <v>93</v>
      </c>
      <c r="C58" s="48" t="s">
        <v>16</v>
      </c>
      <c r="D58" s="49">
        <v>1</v>
      </c>
      <c r="E58" s="42"/>
      <c r="F58" s="42">
        <f t="shared" si="1"/>
        <v>0</v>
      </c>
    </row>
    <row r="59" spans="1:6" ht="15" customHeight="1">
      <c r="A59" s="13">
        <v>38</v>
      </c>
      <c r="B59" s="47" t="s">
        <v>94</v>
      </c>
      <c r="C59" s="48" t="s">
        <v>16</v>
      </c>
      <c r="D59" s="49">
        <v>1</v>
      </c>
      <c r="E59" s="42"/>
      <c r="F59" s="42">
        <f t="shared" si="1"/>
        <v>0</v>
      </c>
    </row>
    <row r="60" spans="1:6" ht="15" customHeight="1">
      <c r="A60" s="13">
        <v>39</v>
      </c>
      <c r="B60" s="47" t="s">
        <v>95</v>
      </c>
      <c r="C60" s="48" t="s">
        <v>16</v>
      </c>
      <c r="D60" s="49">
        <v>1</v>
      </c>
      <c r="E60" s="42"/>
      <c r="F60" s="42">
        <f t="shared" si="1"/>
        <v>0</v>
      </c>
    </row>
    <row r="61" spans="1:6" ht="15" customHeight="1">
      <c r="A61" s="13">
        <v>40</v>
      </c>
      <c r="B61" s="47" t="s">
        <v>96</v>
      </c>
      <c r="C61" s="48" t="s">
        <v>16</v>
      </c>
      <c r="D61" s="49">
        <v>1</v>
      </c>
      <c r="E61" s="42"/>
      <c r="F61" s="42">
        <f t="shared" si="1"/>
        <v>0</v>
      </c>
    </row>
    <row r="62" spans="1:6" ht="15" customHeight="1">
      <c r="A62" s="13">
        <v>41</v>
      </c>
      <c r="B62" s="47" t="s">
        <v>97</v>
      </c>
      <c r="C62" s="48" t="s">
        <v>16</v>
      </c>
      <c r="D62" s="49">
        <v>1</v>
      </c>
      <c r="E62" s="42"/>
      <c r="F62" s="42">
        <f t="shared" si="1"/>
        <v>0</v>
      </c>
    </row>
    <row r="63" spans="1:6" ht="15" customHeight="1">
      <c r="A63" s="13">
        <v>42</v>
      </c>
      <c r="B63" s="47" t="s">
        <v>98</v>
      </c>
      <c r="C63" s="48" t="s">
        <v>16</v>
      </c>
      <c r="D63" s="49">
        <v>1</v>
      </c>
      <c r="E63" s="42"/>
      <c r="F63" s="42">
        <f t="shared" si="1"/>
        <v>0</v>
      </c>
    </row>
    <row r="64" spans="1:6" ht="15" customHeight="1">
      <c r="A64" s="13">
        <v>43</v>
      </c>
      <c r="B64" s="47" t="s">
        <v>99</v>
      </c>
      <c r="C64" s="48" t="s">
        <v>16</v>
      </c>
      <c r="D64" s="49">
        <v>2</v>
      </c>
      <c r="E64" s="42"/>
      <c r="F64" s="42">
        <f t="shared" si="1"/>
        <v>0</v>
      </c>
    </row>
    <row r="65" spans="1:6" ht="15" customHeight="1">
      <c r="A65" s="13">
        <v>44</v>
      </c>
      <c r="B65" s="47" t="s">
        <v>100</v>
      </c>
      <c r="C65" s="48" t="s">
        <v>21</v>
      </c>
      <c r="D65" s="49">
        <v>20</v>
      </c>
      <c r="E65" s="42"/>
      <c r="F65" s="42">
        <f t="shared" si="1"/>
        <v>0</v>
      </c>
    </row>
    <row r="66" spans="1:6" ht="15" customHeight="1">
      <c r="A66" s="13">
        <v>45</v>
      </c>
      <c r="B66" s="47" t="s">
        <v>101</v>
      </c>
      <c r="C66" s="48" t="s">
        <v>22</v>
      </c>
      <c r="D66" s="49">
        <v>5</v>
      </c>
      <c r="E66" s="42"/>
      <c r="F66" s="42">
        <f t="shared" si="1"/>
        <v>0</v>
      </c>
    </row>
    <row r="67" spans="1:6" ht="15" customHeight="1">
      <c r="A67" s="13">
        <v>46</v>
      </c>
      <c r="B67" s="47" t="s">
        <v>19</v>
      </c>
      <c r="C67" s="48" t="s">
        <v>20</v>
      </c>
      <c r="D67" s="49">
        <v>1</v>
      </c>
      <c r="E67" s="42"/>
      <c r="F67" s="42">
        <f t="shared" si="1"/>
        <v>0</v>
      </c>
    </row>
    <row r="68" spans="1:6" ht="15" customHeight="1">
      <c r="A68" s="13">
        <v>47</v>
      </c>
      <c r="B68" s="47" t="s">
        <v>102</v>
      </c>
      <c r="C68" s="48" t="s">
        <v>20</v>
      </c>
      <c r="D68" s="49">
        <v>1.62</v>
      </c>
      <c r="E68" s="42"/>
      <c r="F68" s="42">
        <f t="shared" si="1"/>
        <v>0</v>
      </c>
    </row>
    <row r="69" spans="1:6" ht="15" customHeight="1">
      <c r="A69" s="13">
        <v>48</v>
      </c>
      <c r="B69" s="47" t="s">
        <v>103</v>
      </c>
      <c r="C69" s="48" t="s">
        <v>20</v>
      </c>
      <c r="D69" s="49">
        <v>2.02</v>
      </c>
      <c r="E69" s="42"/>
      <c r="F69" s="42">
        <f t="shared" si="1"/>
        <v>0</v>
      </c>
    </row>
    <row r="70" spans="1:6" ht="15" customHeight="1">
      <c r="A70" s="13">
        <v>49</v>
      </c>
      <c r="B70" s="47" t="s">
        <v>104</v>
      </c>
      <c r="C70" s="48" t="s">
        <v>20</v>
      </c>
      <c r="D70" s="49">
        <v>0.128</v>
      </c>
      <c r="E70" s="42"/>
      <c r="F70" s="42">
        <f t="shared" si="1"/>
        <v>0</v>
      </c>
    </row>
    <row r="71" spans="1:6" ht="15" customHeight="1">
      <c r="A71" s="13">
        <v>50</v>
      </c>
      <c r="B71" s="47" t="s">
        <v>105</v>
      </c>
      <c r="C71" s="48" t="s">
        <v>20</v>
      </c>
      <c r="D71" s="49">
        <v>0.032</v>
      </c>
      <c r="E71" s="42"/>
      <c r="F71" s="42">
        <f t="shared" si="1"/>
        <v>0</v>
      </c>
    </row>
    <row r="72" spans="1:6" ht="15" customHeight="1">
      <c r="A72" s="13">
        <v>51</v>
      </c>
      <c r="B72" s="47" t="s">
        <v>106</v>
      </c>
      <c r="C72" s="48" t="s">
        <v>107</v>
      </c>
      <c r="D72" s="49">
        <v>1.0304</v>
      </c>
      <c r="E72" s="42"/>
      <c r="F72" s="42">
        <f t="shared" si="1"/>
        <v>0</v>
      </c>
    </row>
    <row r="73" spans="1:6" ht="15" customHeight="1">
      <c r="A73" s="13">
        <v>52</v>
      </c>
      <c r="B73" s="47" t="s">
        <v>108</v>
      </c>
      <c r="C73" s="48" t="s">
        <v>16</v>
      </c>
      <c r="D73" s="49">
        <v>4</v>
      </c>
      <c r="E73" s="42"/>
      <c r="F73" s="42">
        <f t="shared" si="1"/>
        <v>0</v>
      </c>
    </row>
    <row r="74" spans="1:6" ht="15" customHeight="1">
      <c r="A74" s="13">
        <v>53</v>
      </c>
      <c r="B74" s="47" t="s">
        <v>109</v>
      </c>
      <c r="C74" s="48" t="s">
        <v>16</v>
      </c>
      <c r="D74" s="49">
        <v>24</v>
      </c>
      <c r="E74" s="42"/>
      <c r="F74" s="42">
        <f t="shared" si="1"/>
        <v>0</v>
      </c>
    </row>
    <row r="75" spans="1:6" ht="15" customHeight="1">
      <c r="A75" s="13">
        <v>54</v>
      </c>
      <c r="B75" s="47" t="s">
        <v>110</v>
      </c>
      <c r="C75" s="48" t="s">
        <v>16</v>
      </c>
      <c r="D75" s="49">
        <v>6</v>
      </c>
      <c r="E75" s="42"/>
      <c r="F75" s="42">
        <f t="shared" si="1"/>
        <v>0</v>
      </c>
    </row>
    <row r="76" spans="1:6" ht="15" customHeight="1">
      <c r="A76" s="13">
        <v>55</v>
      </c>
      <c r="B76" s="47" t="s">
        <v>111</v>
      </c>
      <c r="C76" s="48" t="s">
        <v>16</v>
      </c>
      <c r="D76" s="49">
        <v>25</v>
      </c>
      <c r="E76" s="42"/>
      <c r="F76" s="42">
        <f t="shared" si="1"/>
        <v>0</v>
      </c>
    </row>
    <row r="77" spans="1:6" ht="15" customHeight="1">
      <c r="A77" s="13">
        <v>56</v>
      </c>
      <c r="B77" s="47" t="s">
        <v>112</v>
      </c>
      <c r="C77" s="48" t="s">
        <v>16</v>
      </c>
      <c r="D77" s="49">
        <v>4</v>
      </c>
      <c r="E77" s="42"/>
      <c r="F77" s="42">
        <f t="shared" si="1"/>
        <v>0</v>
      </c>
    </row>
    <row r="78" spans="1:6" ht="15" customHeight="1">
      <c r="A78" s="13">
        <v>57</v>
      </c>
      <c r="B78" s="47" t="s">
        <v>113</v>
      </c>
      <c r="C78" s="48" t="s">
        <v>16</v>
      </c>
      <c r="D78" s="49">
        <v>25</v>
      </c>
      <c r="E78" s="42"/>
      <c r="F78" s="42">
        <f t="shared" si="1"/>
        <v>0</v>
      </c>
    </row>
    <row r="79" spans="1:6" ht="15" customHeight="1">
      <c r="A79" s="13">
        <v>58</v>
      </c>
      <c r="B79" s="47" t="s">
        <v>114</v>
      </c>
      <c r="C79" s="48" t="s">
        <v>16</v>
      </c>
      <c r="D79" s="49">
        <v>8</v>
      </c>
      <c r="E79" s="42"/>
      <c r="F79" s="42">
        <f t="shared" si="1"/>
        <v>0</v>
      </c>
    </row>
    <row r="80" spans="1:6" ht="15" customHeight="1">
      <c r="A80" s="13">
        <v>59</v>
      </c>
      <c r="B80" s="47" t="s">
        <v>115</v>
      </c>
      <c r="C80" s="48" t="s">
        <v>20</v>
      </c>
      <c r="D80" s="49">
        <v>40</v>
      </c>
      <c r="E80" s="42"/>
      <c r="F80" s="42">
        <f t="shared" si="1"/>
        <v>0</v>
      </c>
    </row>
    <row r="81" spans="1:6" ht="15" customHeight="1">
      <c r="A81" s="13">
        <v>60</v>
      </c>
      <c r="B81" s="47" t="s">
        <v>123</v>
      </c>
      <c r="C81" s="48" t="s">
        <v>21</v>
      </c>
      <c r="D81" s="49">
        <v>40.4</v>
      </c>
      <c r="E81" s="42"/>
      <c r="F81" s="42">
        <f t="shared" si="1"/>
        <v>0</v>
      </c>
    </row>
    <row r="82" spans="1:6" ht="15" customHeight="1">
      <c r="A82" s="13">
        <v>61</v>
      </c>
      <c r="B82" s="47" t="s">
        <v>177</v>
      </c>
      <c r="C82" s="48" t="s">
        <v>16</v>
      </c>
      <c r="D82" s="49">
        <v>6</v>
      </c>
      <c r="E82" s="42"/>
      <c r="F82" s="42">
        <f t="shared" si="1"/>
        <v>0</v>
      </c>
    </row>
    <row r="83" spans="1:6" ht="15" customHeight="1">
      <c r="A83" s="13">
        <v>62</v>
      </c>
      <c r="B83" s="47" t="s">
        <v>116</v>
      </c>
      <c r="C83" s="48" t="s">
        <v>16</v>
      </c>
      <c r="D83" s="49">
        <v>2.5</v>
      </c>
      <c r="E83" s="42"/>
      <c r="F83" s="42">
        <f t="shared" si="1"/>
        <v>0</v>
      </c>
    </row>
    <row r="84" spans="1:6" ht="15" customHeight="1">
      <c r="A84" s="13">
        <v>63</v>
      </c>
      <c r="B84" s="47" t="s">
        <v>117</v>
      </c>
      <c r="C84" s="48" t="s">
        <v>16</v>
      </c>
      <c r="D84" s="49">
        <v>12</v>
      </c>
      <c r="E84" s="42"/>
      <c r="F84" s="42">
        <f t="shared" si="1"/>
        <v>0</v>
      </c>
    </row>
    <row r="85" spans="1:6" ht="15" customHeight="1">
      <c r="A85" s="13">
        <v>64</v>
      </c>
      <c r="B85" s="47" t="s">
        <v>118</v>
      </c>
      <c r="C85" s="48" t="s">
        <v>16</v>
      </c>
      <c r="D85" s="49">
        <v>12</v>
      </c>
      <c r="E85" s="42"/>
      <c r="F85" s="42">
        <f t="shared" si="1"/>
        <v>0</v>
      </c>
    </row>
    <row r="86" spans="1:6" ht="15" customHeight="1">
      <c r="A86" s="13">
        <v>65</v>
      </c>
      <c r="B86" s="47" t="s">
        <v>119</v>
      </c>
      <c r="C86" s="48" t="s">
        <v>20</v>
      </c>
      <c r="D86" s="49">
        <v>0.16</v>
      </c>
      <c r="E86" s="42"/>
      <c r="F86" s="42">
        <f t="shared" si="1"/>
        <v>0</v>
      </c>
    </row>
    <row r="87" spans="1:6" ht="15" customHeight="1">
      <c r="A87" s="13">
        <v>66</v>
      </c>
      <c r="B87" s="47" t="s">
        <v>120</v>
      </c>
      <c r="C87" s="48" t="s">
        <v>16</v>
      </c>
      <c r="D87" s="49">
        <v>2.02</v>
      </c>
      <c r="E87" s="42"/>
      <c r="F87" s="42">
        <f t="shared" si="1"/>
        <v>0</v>
      </c>
    </row>
    <row r="88" spans="1:6" ht="15" customHeight="1">
      <c r="A88" s="13">
        <v>67</v>
      </c>
      <c r="B88" s="47" t="s">
        <v>121</v>
      </c>
      <c r="C88" s="48" t="s">
        <v>16</v>
      </c>
      <c r="D88" s="49">
        <v>1</v>
      </c>
      <c r="E88" s="42"/>
      <c r="F88" s="42">
        <f t="shared" si="1"/>
        <v>0</v>
      </c>
    </row>
    <row r="89" spans="1:6" ht="15" customHeight="1">
      <c r="A89" s="13">
        <v>68</v>
      </c>
      <c r="B89" s="47" t="s">
        <v>122</v>
      </c>
      <c r="C89" s="48" t="s">
        <v>23</v>
      </c>
      <c r="D89" s="49">
        <v>0.008</v>
      </c>
      <c r="E89" s="42"/>
      <c r="F89" s="42">
        <f t="shared" si="1"/>
        <v>0</v>
      </c>
    </row>
    <row r="90" spans="1:6" s="5" customFormat="1" ht="15" customHeight="1">
      <c r="A90" s="7"/>
      <c r="B90" s="7" t="s">
        <v>24</v>
      </c>
      <c r="C90" s="9"/>
      <c r="D90" s="9"/>
      <c r="E90" s="8"/>
      <c r="F90" s="8">
        <f>SUM(F22:F89)</f>
        <v>0</v>
      </c>
    </row>
    <row r="91" ht="15" customHeight="1"/>
    <row r="92" spans="1:6" ht="15" customHeight="1">
      <c r="A92" s="60" t="s">
        <v>178</v>
      </c>
      <c r="B92" s="60"/>
      <c r="C92" s="60"/>
      <c r="D92" s="60"/>
      <c r="E92" s="60"/>
      <c r="F92" s="60"/>
    </row>
    <row r="93" spans="1:6" ht="15" customHeight="1">
      <c r="A93" s="14" t="s">
        <v>10</v>
      </c>
      <c r="B93" s="41" t="s">
        <v>11</v>
      </c>
      <c r="C93" s="26" t="s">
        <v>6</v>
      </c>
      <c r="D93" s="26" t="s">
        <v>7</v>
      </c>
      <c r="E93" s="27" t="s">
        <v>8</v>
      </c>
      <c r="F93" s="27" t="s">
        <v>9</v>
      </c>
    </row>
    <row r="94" spans="1:6" ht="15" customHeight="1">
      <c r="A94" s="13">
        <v>1</v>
      </c>
      <c r="B94" s="50" t="s">
        <v>124</v>
      </c>
      <c r="C94" s="51" t="s">
        <v>16</v>
      </c>
      <c r="D94" s="49">
        <v>12</v>
      </c>
      <c r="E94" s="42"/>
      <c r="F94" s="42">
        <f aca="true" t="shared" si="2" ref="F94:F168">D94*E94</f>
        <v>0</v>
      </c>
    </row>
    <row r="95" spans="1:6" ht="15" customHeight="1">
      <c r="A95" s="13">
        <v>2</v>
      </c>
      <c r="B95" s="50" t="s">
        <v>125</v>
      </c>
      <c r="C95" s="51" t="s">
        <v>16</v>
      </c>
      <c r="D95" s="49">
        <v>12</v>
      </c>
      <c r="E95" s="42"/>
      <c r="F95" s="42">
        <f t="shared" si="2"/>
        <v>0</v>
      </c>
    </row>
    <row r="96" spans="1:6" ht="15" customHeight="1">
      <c r="A96" s="13">
        <v>3</v>
      </c>
      <c r="B96" s="50" t="s">
        <v>126</v>
      </c>
      <c r="C96" s="51" t="s">
        <v>16</v>
      </c>
      <c r="D96" s="49">
        <v>32</v>
      </c>
      <c r="E96" s="42"/>
      <c r="F96" s="42">
        <f t="shared" si="2"/>
        <v>0</v>
      </c>
    </row>
    <row r="97" spans="1:6" ht="15" customHeight="1">
      <c r="A97" s="13">
        <v>4</v>
      </c>
      <c r="B97" s="50" t="s">
        <v>127</v>
      </c>
      <c r="C97" s="51" t="s">
        <v>21</v>
      </c>
      <c r="D97" s="49">
        <v>40</v>
      </c>
      <c r="E97" s="42"/>
      <c r="F97" s="42">
        <f t="shared" si="2"/>
        <v>0</v>
      </c>
    </row>
    <row r="98" spans="1:6" ht="15" customHeight="1">
      <c r="A98" s="13">
        <v>5</v>
      </c>
      <c r="B98" s="50" t="s">
        <v>127</v>
      </c>
      <c r="C98" s="51" t="s">
        <v>21</v>
      </c>
      <c r="D98" s="49">
        <v>40</v>
      </c>
      <c r="E98" s="42"/>
      <c r="F98" s="42">
        <f t="shared" si="2"/>
        <v>0</v>
      </c>
    </row>
    <row r="99" spans="1:6" ht="15" customHeight="1">
      <c r="A99" s="13">
        <v>6</v>
      </c>
      <c r="B99" s="50" t="s">
        <v>128</v>
      </c>
      <c r="C99" s="51" t="s">
        <v>21</v>
      </c>
      <c r="D99" s="49">
        <v>60</v>
      </c>
      <c r="E99" s="42"/>
      <c r="F99" s="42">
        <f t="shared" si="2"/>
        <v>0</v>
      </c>
    </row>
    <row r="100" spans="1:6" ht="15" customHeight="1">
      <c r="A100" s="13">
        <v>7</v>
      </c>
      <c r="B100" s="50" t="s">
        <v>129</v>
      </c>
      <c r="C100" s="51" t="s">
        <v>21</v>
      </c>
      <c r="D100" s="49">
        <v>60</v>
      </c>
      <c r="E100" s="42"/>
      <c r="F100" s="42">
        <f t="shared" si="2"/>
        <v>0</v>
      </c>
    </row>
    <row r="101" spans="1:6" ht="15" customHeight="1">
      <c r="A101" s="13">
        <v>8</v>
      </c>
      <c r="B101" s="50" t="s">
        <v>130</v>
      </c>
      <c r="C101" s="51" t="s">
        <v>16</v>
      </c>
      <c r="D101" s="49">
        <v>6</v>
      </c>
      <c r="E101" s="42"/>
      <c r="F101" s="42">
        <f t="shared" si="2"/>
        <v>0</v>
      </c>
    </row>
    <row r="102" spans="1:6" ht="15" customHeight="1">
      <c r="A102" s="13">
        <v>9</v>
      </c>
      <c r="B102" s="50" t="s">
        <v>131</v>
      </c>
      <c r="C102" s="51" t="s">
        <v>16</v>
      </c>
      <c r="D102" s="49">
        <v>3</v>
      </c>
      <c r="E102" s="42"/>
      <c r="F102" s="42">
        <f t="shared" si="2"/>
        <v>0</v>
      </c>
    </row>
    <row r="103" spans="1:6" ht="15" customHeight="1">
      <c r="A103" s="13">
        <v>10</v>
      </c>
      <c r="B103" s="50" t="s">
        <v>132</v>
      </c>
      <c r="C103" s="51" t="s">
        <v>16</v>
      </c>
      <c r="D103" s="49">
        <v>8</v>
      </c>
      <c r="E103" s="42"/>
      <c r="F103" s="42">
        <f t="shared" si="2"/>
        <v>0</v>
      </c>
    </row>
    <row r="104" spans="1:6" ht="15" customHeight="1">
      <c r="A104" s="13">
        <v>11</v>
      </c>
      <c r="B104" s="50" t="s">
        <v>133</v>
      </c>
      <c r="C104" s="51" t="s">
        <v>29</v>
      </c>
      <c r="D104" s="49">
        <v>2</v>
      </c>
      <c r="E104" s="42"/>
      <c r="F104" s="42">
        <f t="shared" si="2"/>
        <v>0</v>
      </c>
    </row>
    <row r="105" spans="1:6" ht="15" customHeight="1">
      <c r="A105" s="13">
        <v>12</v>
      </c>
      <c r="B105" s="50" t="s">
        <v>42</v>
      </c>
      <c r="C105" s="51" t="s">
        <v>16</v>
      </c>
      <c r="D105" s="49">
        <v>2</v>
      </c>
      <c r="E105" s="42"/>
      <c r="F105" s="42">
        <f t="shared" si="2"/>
        <v>0</v>
      </c>
    </row>
    <row r="106" spans="1:6" ht="15" customHeight="1">
      <c r="A106" s="13">
        <v>13</v>
      </c>
      <c r="B106" s="50" t="s">
        <v>134</v>
      </c>
      <c r="C106" s="51" t="s">
        <v>16</v>
      </c>
      <c r="D106" s="49">
        <v>1</v>
      </c>
      <c r="E106" s="42"/>
      <c r="F106" s="42">
        <f t="shared" si="2"/>
        <v>0</v>
      </c>
    </row>
    <row r="107" spans="1:6" ht="15" customHeight="1">
      <c r="A107" s="13">
        <v>14</v>
      </c>
      <c r="B107" s="50" t="s">
        <v>41</v>
      </c>
      <c r="C107" s="51" t="s">
        <v>16</v>
      </c>
      <c r="D107" s="49">
        <v>4</v>
      </c>
      <c r="E107" s="42"/>
      <c r="F107" s="42">
        <f t="shared" si="2"/>
        <v>0</v>
      </c>
    </row>
    <row r="108" spans="1:6" ht="15" customHeight="1">
      <c r="A108" s="13">
        <v>15</v>
      </c>
      <c r="B108" s="50" t="s">
        <v>135</v>
      </c>
      <c r="C108" s="51" t="s">
        <v>21</v>
      </c>
      <c r="D108" s="49">
        <v>2</v>
      </c>
      <c r="E108" s="42"/>
      <c r="F108" s="42">
        <f t="shared" si="2"/>
        <v>0</v>
      </c>
    </row>
    <row r="109" spans="1:6" ht="15" customHeight="1">
      <c r="A109" s="13">
        <v>16</v>
      </c>
      <c r="B109" s="50" t="s">
        <v>25</v>
      </c>
      <c r="C109" s="51" t="s">
        <v>16</v>
      </c>
      <c r="D109" s="49">
        <v>1</v>
      </c>
      <c r="E109" s="42"/>
      <c r="F109" s="42">
        <f t="shared" si="2"/>
        <v>0</v>
      </c>
    </row>
    <row r="110" spans="1:6" ht="15" customHeight="1">
      <c r="A110" s="13">
        <v>17</v>
      </c>
      <c r="B110" s="50" t="s">
        <v>136</v>
      </c>
      <c r="C110" s="51" t="s">
        <v>16</v>
      </c>
      <c r="D110" s="49">
        <v>3</v>
      </c>
      <c r="E110" s="42"/>
      <c r="F110" s="42">
        <f t="shared" si="2"/>
        <v>0</v>
      </c>
    </row>
    <row r="111" spans="1:6" ht="15" customHeight="1">
      <c r="A111" s="13">
        <v>18</v>
      </c>
      <c r="B111" s="50" t="s">
        <v>43</v>
      </c>
      <c r="C111" s="51" t="s">
        <v>16</v>
      </c>
      <c r="D111" s="49">
        <v>1</v>
      </c>
      <c r="E111" s="42"/>
      <c r="F111" s="42">
        <f t="shared" si="2"/>
        <v>0</v>
      </c>
    </row>
    <row r="112" spans="1:6" ht="15" customHeight="1">
      <c r="A112" s="13">
        <v>19</v>
      </c>
      <c r="B112" s="50" t="s">
        <v>44</v>
      </c>
      <c r="C112" s="51" t="s">
        <v>21</v>
      </c>
      <c r="D112" s="49">
        <v>50</v>
      </c>
      <c r="E112" s="42"/>
      <c r="F112" s="42">
        <f t="shared" si="2"/>
        <v>0</v>
      </c>
    </row>
    <row r="113" spans="1:6" ht="15" customHeight="1">
      <c r="A113" s="13">
        <v>20</v>
      </c>
      <c r="B113" s="50" t="s">
        <v>137</v>
      </c>
      <c r="C113" s="51" t="s">
        <v>16</v>
      </c>
      <c r="D113" s="49">
        <v>6</v>
      </c>
      <c r="E113" s="42"/>
      <c r="F113" s="42">
        <f t="shared" si="2"/>
        <v>0</v>
      </c>
    </row>
    <row r="114" spans="1:6" ht="15" customHeight="1">
      <c r="A114" s="13">
        <v>21</v>
      </c>
      <c r="B114" s="50" t="s">
        <v>138</v>
      </c>
      <c r="C114" s="51" t="s">
        <v>16</v>
      </c>
      <c r="D114" s="49">
        <v>2</v>
      </c>
      <c r="E114" s="42"/>
      <c r="F114" s="42">
        <f t="shared" si="2"/>
        <v>0</v>
      </c>
    </row>
    <row r="115" spans="1:6" ht="15" customHeight="1">
      <c r="A115" s="13">
        <v>22</v>
      </c>
      <c r="B115" s="50" t="s">
        <v>139</v>
      </c>
      <c r="C115" s="51" t="s">
        <v>16</v>
      </c>
      <c r="D115" s="49">
        <v>1</v>
      </c>
      <c r="E115" s="42"/>
      <c r="F115" s="42">
        <f t="shared" si="2"/>
        <v>0</v>
      </c>
    </row>
    <row r="116" spans="1:6" ht="15" customHeight="1">
      <c r="A116" s="13">
        <v>23</v>
      </c>
      <c r="B116" s="50" t="s">
        <v>140</v>
      </c>
      <c r="C116" s="51" t="s">
        <v>16</v>
      </c>
      <c r="D116" s="49">
        <v>8</v>
      </c>
      <c r="E116" s="42"/>
      <c r="F116" s="42">
        <f t="shared" si="2"/>
        <v>0</v>
      </c>
    </row>
    <row r="117" spans="1:6" ht="15" customHeight="1">
      <c r="A117" s="13">
        <v>24</v>
      </c>
      <c r="B117" s="50" t="s">
        <v>141</v>
      </c>
      <c r="C117" s="51" t="s">
        <v>16</v>
      </c>
      <c r="D117" s="49">
        <v>2</v>
      </c>
      <c r="E117" s="42"/>
      <c r="F117" s="42">
        <f t="shared" si="2"/>
        <v>0</v>
      </c>
    </row>
    <row r="118" spans="1:6" ht="15" customHeight="1">
      <c r="A118" s="13">
        <v>25</v>
      </c>
      <c r="B118" s="50" t="s">
        <v>45</v>
      </c>
      <c r="C118" s="51" t="s">
        <v>16</v>
      </c>
      <c r="D118" s="49">
        <v>2</v>
      </c>
      <c r="E118" s="42"/>
      <c r="F118" s="42">
        <f t="shared" si="2"/>
        <v>0</v>
      </c>
    </row>
    <row r="119" spans="1:6" ht="15" customHeight="1">
      <c r="A119" s="13">
        <v>26</v>
      </c>
      <c r="B119" s="50" t="s">
        <v>46</v>
      </c>
      <c r="C119" s="51" t="s">
        <v>20</v>
      </c>
      <c r="D119" s="49">
        <v>1</v>
      </c>
      <c r="E119" s="42"/>
      <c r="F119" s="42">
        <f t="shared" si="2"/>
        <v>0</v>
      </c>
    </row>
    <row r="120" spans="1:6" ht="15" customHeight="1">
      <c r="A120" s="13">
        <v>27</v>
      </c>
      <c r="B120" s="50" t="s">
        <v>142</v>
      </c>
      <c r="C120" s="51" t="s">
        <v>16</v>
      </c>
      <c r="D120" s="49">
        <v>2</v>
      </c>
      <c r="E120" s="42"/>
      <c r="F120" s="42">
        <f t="shared" si="2"/>
        <v>0</v>
      </c>
    </row>
    <row r="121" spans="1:6" ht="15" customHeight="1">
      <c r="A121" s="13">
        <v>28</v>
      </c>
      <c r="B121" s="50" t="s">
        <v>143</v>
      </c>
      <c r="C121" s="51" t="s">
        <v>29</v>
      </c>
      <c r="D121" s="49">
        <v>1</v>
      </c>
      <c r="E121" s="42"/>
      <c r="F121" s="42">
        <f t="shared" si="2"/>
        <v>0</v>
      </c>
    </row>
    <row r="122" spans="1:6" ht="15" customHeight="1">
      <c r="A122" s="13">
        <v>29</v>
      </c>
      <c r="B122" s="50" t="s">
        <v>144</v>
      </c>
      <c r="C122" s="51" t="s">
        <v>21</v>
      </c>
      <c r="D122" s="49">
        <v>20</v>
      </c>
      <c r="E122" s="42"/>
      <c r="F122" s="42">
        <f t="shared" si="2"/>
        <v>0</v>
      </c>
    </row>
    <row r="123" spans="1:6" ht="15" customHeight="1">
      <c r="A123" s="13">
        <v>30</v>
      </c>
      <c r="B123" s="50" t="s">
        <v>145</v>
      </c>
      <c r="C123" s="51" t="s">
        <v>21</v>
      </c>
      <c r="D123" s="49">
        <v>5</v>
      </c>
      <c r="E123" s="42"/>
      <c r="F123" s="42">
        <f t="shared" si="2"/>
        <v>0</v>
      </c>
    </row>
    <row r="124" spans="1:6" ht="15" customHeight="1">
      <c r="A124" s="13">
        <v>31</v>
      </c>
      <c r="B124" s="50" t="s">
        <v>146</v>
      </c>
      <c r="C124" s="51" t="s">
        <v>21</v>
      </c>
      <c r="D124" s="49">
        <v>5</v>
      </c>
      <c r="E124" s="42"/>
      <c r="F124" s="42">
        <f t="shared" si="2"/>
        <v>0</v>
      </c>
    </row>
    <row r="125" spans="1:6" ht="15" customHeight="1">
      <c r="A125" s="13">
        <v>32</v>
      </c>
      <c r="B125" s="50" t="s">
        <v>147</v>
      </c>
      <c r="C125" s="51" t="s">
        <v>16</v>
      </c>
      <c r="D125" s="49">
        <v>4</v>
      </c>
      <c r="E125" s="42"/>
      <c r="F125" s="42">
        <f t="shared" si="2"/>
        <v>0</v>
      </c>
    </row>
    <row r="126" spans="1:6" ht="15" customHeight="1">
      <c r="A126" s="13">
        <v>33</v>
      </c>
      <c r="B126" s="50" t="s">
        <v>148</v>
      </c>
      <c r="C126" s="51" t="s">
        <v>16</v>
      </c>
      <c r="D126" s="49">
        <v>1</v>
      </c>
      <c r="E126" s="42"/>
      <c r="F126" s="42">
        <f t="shared" si="2"/>
        <v>0</v>
      </c>
    </row>
    <row r="127" spans="1:6" ht="15" customHeight="1">
      <c r="A127" s="13">
        <v>34</v>
      </c>
      <c r="B127" s="50" t="s">
        <v>149</v>
      </c>
      <c r="C127" s="51" t="s">
        <v>16</v>
      </c>
      <c r="D127" s="49">
        <v>1</v>
      </c>
      <c r="E127" s="42"/>
      <c r="F127" s="42">
        <f t="shared" si="2"/>
        <v>0</v>
      </c>
    </row>
    <row r="128" spans="1:6" ht="15" customHeight="1">
      <c r="A128" s="13">
        <v>35</v>
      </c>
      <c r="B128" s="50" t="s">
        <v>150</v>
      </c>
      <c r="C128" s="51" t="s">
        <v>16</v>
      </c>
      <c r="D128" s="49">
        <v>2</v>
      </c>
      <c r="E128" s="42"/>
      <c r="F128" s="42">
        <f t="shared" si="2"/>
        <v>0</v>
      </c>
    </row>
    <row r="129" spans="1:6" ht="15" customHeight="1">
      <c r="A129" s="13">
        <v>36</v>
      </c>
      <c r="B129" s="50" t="s">
        <v>151</v>
      </c>
      <c r="C129" s="51" t="s">
        <v>16</v>
      </c>
      <c r="D129" s="49">
        <v>11</v>
      </c>
      <c r="E129" s="42"/>
      <c r="F129" s="42">
        <f t="shared" si="2"/>
        <v>0</v>
      </c>
    </row>
    <row r="130" spans="1:6" ht="15" customHeight="1">
      <c r="A130" s="13">
        <v>37</v>
      </c>
      <c r="B130" s="50" t="s">
        <v>152</v>
      </c>
      <c r="C130" s="51" t="s">
        <v>16</v>
      </c>
      <c r="D130" s="49">
        <v>8</v>
      </c>
      <c r="E130" s="42"/>
      <c r="F130" s="42">
        <f t="shared" si="2"/>
        <v>0</v>
      </c>
    </row>
    <row r="131" spans="1:6" ht="15" customHeight="1">
      <c r="A131" s="13">
        <v>38</v>
      </c>
      <c r="B131" s="50" t="s">
        <v>153</v>
      </c>
      <c r="C131" s="51" t="s">
        <v>16</v>
      </c>
      <c r="D131" s="49">
        <v>12</v>
      </c>
      <c r="E131" s="42"/>
      <c r="F131" s="42">
        <f t="shared" si="2"/>
        <v>0</v>
      </c>
    </row>
    <row r="132" spans="1:6" ht="15" customHeight="1">
      <c r="A132" s="13">
        <v>39</v>
      </c>
      <c r="B132" s="50" t="s">
        <v>175</v>
      </c>
      <c r="C132" s="51" t="s">
        <v>16</v>
      </c>
      <c r="D132" s="49">
        <v>6</v>
      </c>
      <c r="E132" s="42"/>
      <c r="F132" s="42">
        <f t="shared" si="2"/>
        <v>0</v>
      </c>
    </row>
    <row r="133" spans="1:6" ht="15" customHeight="1">
      <c r="A133" s="13">
        <v>40</v>
      </c>
      <c r="B133" s="50" t="s">
        <v>54</v>
      </c>
      <c r="C133" s="51" t="s">
        <v>16</v>
      </c>
      <c r="D133" s="49">
        <v>12</v>
      </c>
      <c r="E133" s="42"/>
      <c r="F133" s="42">
        <f t="shared" si="2"/>
        <v>0</v>
      </c>
    </row>
    <row r="134" spans="1:6" ht="15" customHeight="1">
      <c r="A134" s="13">
        <v>41</v>
      </c>
      <c r="B134" s="50" t="s">
        <v>154</v>
      </c>
      <c r="C134" s="51" t="s">
        <v>20</v>
      </c>
      <c r="D134" s="49">
        <v>40</v>
      </c>
      <c r="E134" s="42"/>
      <c r="F134" s="42">
        <f t="shared" si="2"/>
        <v>0</v>
      </c>
    </row>
    <row r="135" spans="1:6" ht="15" customHeight="1">
      <c r="A135" s="13">
        <v>42</v>
      </c>
      <c r="B135" s="50" t="s">
        <v>155</v>
      </c>
      <c r="C135" s="51" t="s">
        <v>16</v>
      </c>
      <c r="D135" s="49">
        <v>2</v>
      </c>
      <c r="E135" s="42"/>
      <c r="F135" s="42">
        <f t="shared" si="2"/>
        <v>0</v>
      </c>
    </row>
    <row r="136" spans="1:6" ht="15" customHeight="1">
      <c r="A136" s="13">
        <v>43</v>
      </c>
      <c r="B136" s="50" t="s">
        <v>156</v>
      </c>
      <c r="C136" s="51" t="s">
        <v>16</v>
      </c>
      <c r="D136" s="49">
        <v>24</v>
      </c>
      <c r="E136" s="42"/>
      <c r="F136" s="42">
        <f t="shared" si="2"/>
        <v>0</v>
      </c>
    </row>
    <row r="137" spans="1:6" ht="15" customHeight="1">
      <c r="A137" s="13">
        <v>44</v>
      </c>
      <c r="B137" s="50" t="s">
        <v>157</v>
      </c>
      <c r="C137" s="51" t="s">
        <v>16</v>
      </c>
      <c r="D137" s="49">
        <v>1</v>
      </c>
      <c r="E137" s="42"/>
      <c r="F137" s="42">
        <f t="shared" si="2"/>
        <v>0</v>
      </c>
    </row>
    <row r="138" spans="1:6" ht="15" customHeight="1">
      <c r="A138" s="13">
        <v>45</v>
      </c>
      <c r="B138" s="50" t="s">
        <v>158</v>
      </c>
      <c r="C138" s="51" t="s">
        <v>16</v>
      </c>
      <c r="D138" s="49">
        <v>1</v>
      </c>
      <c r="E138" s="42"/>
      <c r="F138" s="42">
        <f t="shared" si="2"/>
        <v>0</v>
      </c>
    </row>
    <row r="139" spans="1:6" ht="15" customHeight="1">
      <c r="A139" s="13">
        <v>46</v>
      </c>
      <c r="B139" s="50" t="s">
        <v>159</v>
      </c>
      <c r="C139" s="51" t="s">
        <v>16</v>
      </c>
      <c r="D139" s="49">
        <v>1</v>
      </c>
      <c r="E139" s="42"/>
      <c r="F139" s="42">
        <f t="shared" si="2"/>
        <v>0</v>
      </c>
    </row>
    <row r="140" spans="1:6" ht="15" customHeight="1">
      <c r="A140" s="13">
        <v>47</v>
      </c>
      <c r="B140" s="50" t="s">
        <v>160</v>
      </c>
      <c r="C140" s="51" t="s">
        <v>16</v>
      </c>
      <c r="D140" s="49">
        <v>1</v>
      </c>
      <c r="E140" s="42"/>
      <c r="F140" s="42">
        <f t="shared" si="2"/>
        <v>0</v>
      </c>
    </row>
    <row r="141" spans="1:6" ht="15" customHeight="1">
      <c r="A141" s="13">
        <v>48</v>
      </c>
      <c r="B141" s="50" t="s">
        <v>161</v>
      </c>
      <c r="C141" s="51" t="s">
        <v>16</v>
      </c>
      <c r="D141" s="49">
        <v>1</v>
      </c>
      <c r="E141" s="42"/>
      <c r="F141" s="42">
        <f t="shared" si="2"/>
        <v>0</v>
      </c>
    </row>
    <row r="142" spans="1:6" ht="15" customHeight="1">
      <c r="A142" s="13">
        <v>49</v>
      </c>
      <c r="B142" s="50" t="s">
        <v>162</v>
      </c>
      <c r="C142" s="51" t="s">
        <v>16</v>
      </c>
      <c r="D142" s="49">
        <v>1</v>
      </c>
      <c r="E142" s="42"/>
      <c r="F142" s="42">
        <f t="shared" si="2"/>
        <v>0</v>
      </c>
    </row>
    <row r="143" spans="1:6" ht="15" customHeight="1">
      <c r="A143" s="13">
        <v>50</v>
      </c>
      <c r="B143" s="50" t="s">
        <v>163</v>
      </c>
      <c r="C143" s="51" t="s">
        <v>16</v>
      </c>
      <c r="D143" s="49">
        <v>1</v>
      </c>
      <c r="E143" s="42"/>
      <c r="F143" s="42">
        <f t="shared" si="2"/>
        <v>0</v>
      </c>
    </row>
    <row r="144" spans="1:6" ht="15" customHeight="1">
      <c r="A144" s="13">
        <v>51</v>
      </c>
      <c r="B144" s="50" t="s">
        <v>164</v>
      </c>
      <c r="C144" s="51" t="s">
        <v>16</v>
      </c>
      <c r="D144" s="49">
        <v>1</v>
      </c>
      <c r="E144" s="42"/>
      <c r="F144" s="42">
        <f t="shared" si="2"/>
        <v>0</v>
      </c>
    </row>
    <row r="145" spans="1:6" ht="15" customHeight="1">
      <c r="A145" s="13">
        <v>52</v>
      </c>
      <c r="B145" s="50" t="s">
        <v>165</v>
      </c>
      <c r="C145" s="51" t="s">
        <v>16</v>
      </c>
      <c r="D145" s="49">
        <v>1</v>
      </c>
      <c r="E145" s="42"/>
      <c r="F145" s="42">
        <f t="shared" si="2"/>
        <v>0</v>
      </c>
    </row>
    <row r="146" spans="1:6" ht="15" customHeight="1">
      <c r="A146" s="13">
        <v>53</v>
      </c>
      <c r="B146" s="50" t="s">
        <v>166</v>
      </c>
      <c r="C146" s="51" t="s">
        <v>16</v>
      </c>
      <c r="D146" s="49">
        <v>1</v>
      </c>
      <c r="E146" s="42"/>
      <c r="F146" s="42">
        <f t="shared" si="2"/>
        <v>0</v>
      </c>
    </row>
    <row r="147" spans="1:6" ht="15" customHeight="1">
      <c r="A147" s="13">
        <v>54</v>
      </c>
      <c r="B147" s="50" t="s">
        <v>167</v>
      </c>
      <c r="C147" s="51" t="s">
        <v>22</v>
      </c>
      <c r="D147" s="49">
        <v>5</v>
      </c>
      <c r="E147" s="42"/>
      <c r="F147" s="42">
        <f t="shared" si="2"/>
        <v>0</v>
      </c>
    </row>
    <row r="148" spans="1:6" ht="15" customHeight="1">
      <c r="A148" s="13">
        <v>55</v>
      </c>
      <c r="B148" s="50" t="s">
        <v>168</v>
      </c>
      <c r="C148" s="51" t="s">
        <v>16</v>
      </c>
      <c r="D148" s="49">
        <v>6</v>
      </c>
      <c r="E148" s="42"/>
      <c r="F148" s="42">
        <f t="shared" si="2"/>
        <v>0</v>
      </c>
    </row>
    <row r="149" spans="1:6" ht="15" customHeight="1">
      <c r="A149" s="13">
        <v>56</v>
      </c>
      <c r="B149" s="50" t="s">
        <v>169</v>
      </c>
      <c r="C149" s="51" t="s">
        <v>16</v>
      </c>
      <c r="D149" s="49">
        <v>20</v>
      </c>
      <c r="E149" s="42"/>
      <c r="F149" s="42">
        <f t="shared" si="2"/>
        <v>0</v>
      </c>
    </row>
    <row r="150" spans="1:6" ht="15" customHeight="1">
      <c r="A150" s="13">
        <v>57</v>
      </c>
      <c r="B150" s="50" t="s">
        <v>79</v>
      </c>
      <c r="C150" s="51" t="s">
        <v>16</v>
      </c>
      <c r="D150" s="49">
        <v>2</v>
      </c>
      <c r="E150" s="42"/>
      <c r="F150" s="42">
        <f t="shared" si="2"/>
        <v>0</v>
      </c>
    </row>
    <row r="151" spans="1:6" ht="15" customHeight="1">
      <c r="A151" s="13">
        <v>58</v>
      </c>
      <c r="B151" s="50" t="s">
        <v>170</v>
      </c>
      <c r="C151" s="51" t="s">
        <v>51</v>
      </c>
      <c r="D151" s="49">
        <v>8</v>
      </c>
      <c r="E151" s="42"/>
      <c r="F151" s="42">
        <f t="shared" si="2"/>
        <v>0</v>
      </c>
    </row>
    <row r="152" spans="1:6" ht="15" customHeight="1">
      <c r="A152" s="13">
        <v>59</v>
      </c>
      <c r="B152" s="50" t="s">
        <v>171</v>
      </c>
      <c r="C152" s="51" t="s">
        <v>52</v>
      </c>
      <c r="D152" s="49">
        <v>3</v>
      </c>
      <c r="E152" s="42"/>
      <c r="F152" s="42">
        <f t="shared" si="2"/>
        <v>0</v>
      </c>
    </row>
    <row r="153" spans="1:6" ht="15" customHeight="1">
      <c r="A153" s="13">
        <v>60</v>
      </c>
      <c r="B153" s="50" t="s">
        <v>172</v>
      </c>
      <c r="C153" s="51" t="s">
        <v>22</v>
      </c>
      <c r="D153" s="49">
        <v>4</v>
      </c>
      <c r="E153" s="42"/>
      <c r="F153" s="42">
        <f t="shared" si="2"/>
        <v>0</v>
      </c>
    </row>
    <row r="154" spans="1:6" ht="15" customHeight="1">
      <c r="A154" s="13">
        <v>61</v>
      </c>
      <c r="B154" s="50" t="s">
        <v>172</v>
      </c>
      <c r="C154" s="51" t="s">
        <v>22</v>
      </c>
      <c r="D154" s="49">
        <v>4</v>
      </c>
      <c r="E154" s="42"/>
      <c r="F154" s="42">
        <f t="shared" si="2"/>
        <v>0</v>
      </c>
    </row>
    <row r="155" spans="1:6" ht="15" customHeight="1">
      <c r="A155" s="13">
        <v>62</v>
      </c>
      <c r="B155" s="50" t="s">
        <v>173</v>
      </c>
      <c r="C155" s="51" t="s">
        <v>21</v>
      </c>
      <c r="D155" s="49">
        <v>4</v>
      </c>
      <c r="E155" s="42"/>
      <c r="F155" s="42">
        <f t="shared" si="2"/>
        <v>0</v>
      </c>
    </row>
    <row r="156" spans="1:6" ht="15" customHeight="1">
      <c r="A156" s="13">
        <v>63</v>
      </c>
      <c r="B156" s="50" t="s">
        <v>174</v>
      </c>
      <c r="C156" s="51" t="s">
        <v>16</v>
      </c>
      <c r="D156" s="49">
        <v>1</v>
      </c>
      <c r="E156" s="42"/>
      <c r="F156" s="42">
        <f t="shared" si="2"/>
        <v>0</v>
      </c>
    </row>
    <row r="157" spans="1:6" ht="15" customHeight="1">
      <c r="A157" s="13">
        <v>64</v>
      </c>
      <c r="B157" s="52" t="s">
        <v>64</v>
      </c>
      <c r="C157" s="53"/>
      <c r="D157" s="40">
        <v>1</v>
      </c>
      <c r="E157" s="42"/>
      <c r="F157" s="42">
        <f t="shared" si="2"/>
        <v>0</v>
      </c>
    </row>
    <row r="158" spans="1:6" ht="15" customHeight="1">
      <c r="A158" s="13"/>
      <c r="B158" s="31" t="s">
        <v>9</v>
      </c>
      <c r="C158" s="32"/>
      <c r="D158" s="33"/>
      <c r="E158" s="33"/>
      <c r="F158" s="34">
        <f>SUM(F94:F157)</f>
        <v>0</v>
      </c>
    </row>
    <row r="159" spans="1:6" ht="15" customHeight="1">
      <c r="A159" s="13"/>
      <c r="B159" s="46" t="s">
        <v>37</v>
      </c>
      <c r="C159" s="44"/>
      <c r="D159" s="44"/>
      <c r="E159" s="43">
        <v>0</v>
      </c>
      <c r="F159" s="12">
        <v>0</v>
      </c>
    </row>
    <row r="160" spans="1:6" ht="15" customHeight="1">
      <c r="A160" s="13"/>
      <c r="B160" s="36" t="s">
        <v>33</v>
      </c>
      <c r="C160" s="35"/>
      <c r="D160" s="37"/>
      <c r="E160" s="43">
        <v>0</v>
      </c>
      <c r="F160" s="12">
        <v>0</v>
      </c>
    </row>
    <row r="161" spans="1:6" ht="15" customHeight="1">
      <c r="A161" s="13">
        <v>1</v>
      </c>
      <c r="B161" s="50" t="s">
        <v>47</v>
      </c>
      <c r="C161" s="44" t="s">
        <v>51</v>
      </c>
      <c r="D161" s="54">
        <v>3.578</v>
      </c>
      <c r="E161" s="43"/>
      <c r="F161" s="42">
        <f t="shared" si="2"/>
        <v>0</v>
      </c>
    </row>
    <row r="162" spans="1:6" ht="15" customHeight="1">
      <c r="A162" s="13">
        <v>2</v>
      </c>
      <c r="B162" s="50" t="s">
        <v>48</v>
      </c>
      <c r="C162" s="44" t="s">
        <v>51</v>
      </c>
      <c r="D162" s="54">
        <v>1.3</v>
      </c>
      <c r="E162" s="43"/>
      <c r="F162" s="42">
        <f t="shared" si="2"/>
        <v>0</v>
      </c>
    </row>
    <row r="163" spans="1:6" ht="15" customHeight="1">
      <c r="A163" s="13">
        <v>3</v>
      </c>
      <c r="B163" s="50" t="s">
        <v>49</v>
      </c>
      <c r="C163" s="44" t="s">
        <v>51</v>
      </c>
      <c r="D163" s="54">
        <v>0.36</v>
      </c>
      <c r="E163" s="43"/>
      <c r="F163" s="42">
        <f t="shared" si="2"/>
        <v>0</v>
      </c>
    </row>
    <row r="164" spans="1:6" ht="15" customHeight="1">
      <c r="A164" s="13">
        <v>4</v>
      </c>
      <c r="B164" s="50" t="s">
        <v>50</v>
      </c>
      <c r="C164" s="44" t="s">
        <v>51</v>
      </c>
      <c r="D164" s="54">
        <v>1.374</v>
      </c>
      <c r="E164" s="42"/>
      <c r="F164" s="42">
        <f t="shared" si="2"/>
        <v>0</v>
      </c>
    </row>
    <row r="165" spans="1:6" ht="15" customHeight="1">
      <c r="A165" s="16"/>
      <c r="B165" s="36" t="s">
        <v>34</v>
      </c>
      <c r="C165" s="38"/>
      <c r="D165" s="39"/>
      <c r="E165" s="12"/>
      <c r="F165" s="12">
        <f>SUM(F161:F164)</f>
        <v>0</v>
      </c>
    </row>
    <row r="166" spans="1:6" ht="15" customHeight="1">
      <c r="A166" s="16"/>
      <c r="B166" s="36" t="s">
        <v>9</v>
      </c>
      <c r="C166" s="38"/>
      <c r="D166" s="39"/>
      <c r="E166" s="12"/>
      <c r="F166" s="12">
        <f>F158+F159+F160+F165</f>
        <v>0</v>
      </c>
    </row>
    <row r="167" spans="1:6" ht="15" customHeight="1">
      <c r="A167" s="60" t="s">
        <v>62</v>
      </c>
      <c r="B167" s="60"/>
      <c r="C167" s="60"/>
      <c r="D167" s="60"/>
      <c r="E167" s="60"/>
      <c r="F167" s="60"/>
    </row>
    <row r="168" spans="1:6" ht="15" customHeight="1">
      <c r="A168" s="55">
        <v>1</v>
      </c>
      <c r="B168" s="56" t="s">
        <v>63</v>
      </c>
      <c r="C168" s="57" t="s">
        <v>53</v>
      </c>
      <c r="D168" s="58">
        <v>1</v>
      </c>
      <c r="E168" s="59"/>
      <c r="F168" s="59">
        <f t="shared" si="2"/>
        <v>0</v>
      </c>
    </row>
    <row r="169" spans="1:6" ht="15" customHeight="1">
      <c r="A169" s="16"/>
      <c r="B169" s="36" t="s">
        <v>9</v>
      </c>
      <c r="C169" s="38"/>
      <c r="D169" s="39"/>
      <c r="E169" s="12"/>
      <c r="F169" s="12">
        <f>SUM(F168)</f>
        <v>0</v>
      </c>
    </row>
    <row r="170" spans="1:6" s="6" customFormat="1" ht="15" customHeight="1">
      <c r="A170" s="7"/>
      <c r="B170" s="7" t="s">
        <v>26</v>
      </c>
      <c r="C170" s="9"/>
      <c r="D170" s="9"/>
      <c r="E170" s="8"/>
      <c r="F170" s="8">
        <f>F166+F169</f>
        <v>0</v>
      </c>
    </row>
    <row r="171" ht="15" customHeight="1"/>
    <row r="172" spans="1:6" ht="15" customHeight="1">
      <c r="A172" s="60" t="s">
        <v>31</v>
      </c>
      <c r="B172" s="60"/>
      <c r="C172" s="60"/>
      <c r="D172" s="60"/>
      <c r="E172" s="60"/>
      <c r="F172" s="60"/>
    </row>
    <row r="173" spans="1:6" ht="15" customHeight="1">
      <c r="A173" s="14" t="s">
        <v>10</v>
      </c>
      <c r="B173" s="41" t="s">
        <v>11</v>
      </c>
      <c r="C173" s="26" t="s">
        <v>6</v>
      </c>
      <c r="D173" s="26" t="s">
        <v>7</v>
      </c>
      <c r="E173" s="27" t="s">
        <v>8</v>
      </c>
      <c r="F173" s="27" t="s">
        <v>9</v>
      </c>
    </row>
    <row r="174" spans="1:6" ht="15" customHeight="1">
      <c r="A174" s="13">
        <v>1</v>
      </c>
      <c r="B174" s="52" t="s">
        <v>32</v>
      </c>
      <c r="C174" s="44" t="s">
        <v>53</v>
      </c>
      <c r="D174" s="49">
        <v>1</v>
      </c>
      <c r="E174" s="42"/>
      <c r="F174" s="42">
        <f aca="true" t="shared" si="3" ref="F174:F176">D174*E174</f>
        <v>0</v>
      </c>
    </row>
    <row r="175" spans="1:6" ht="15" customHeight="1">
      <c r="A175" s="13">
        <v>2</v>
      </c>
      <c r="B175" s="52" t="s">
        <v>60</v>
      </c>
      <c r="C175" s="44" t="s">
        <v>51</v>
      </c>
      <c r="D175" s="49">
        <v>4</v>
      </c>
      <c r="E175" s="42"/>
      <c r="F175" s="42">
        <f t="shared" si="3"/>
        <v>0</v>
      </c>
    </row>
    <row r="176" spans="1:6" ht="15" customHeight="1">
      <c r="A176" s="13">
        <v>3</v>
      </c>
      <c r="B176" s="52" t="s">
        <v>61</v>
      </c>
      <c r="C176" s="44" t="s">
        <v>53</v>
      </c>
      <c r="D176" s="49">
        <v>1</v>
      </c>
      <c r="E176" s="42"/>
      <c r="F176" s="42">
        <f t="shared" si="3"/>
        <v>0</v>
      </c>
    </row>
    <row r="177" spans="1:6" s="6" customFormat="1" ht="15" customHeight="1">
      <c r="A177" s="7"/>
      <c r="B177" s="7" t="s">
        <v>35</v>
      </c>
      <c r="C177" s="9"/>
      <c r="D177" s="9"/>
      <c r="E177" s="8"/>
      <c r="F177" s="8">
        <f>SUM(F174:F176)</f>
        <v>0</v>
      </c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mergeCells count="30">
    <mergeCell ref="A8:B8"/>
    <mergeCell ref="A9:B9"/>
    <mergeCell ref="A10:B10"/>
    <mergeCell ref="A11:B11"/>
    <mergeCell ref="A3:B3"/>
    <mergeCell ref="A4:B4"/>
    <mergeCell ref="A5:B5"/>
    <mergeCell ref="A6:B6"/>
    <mergeCell ref="A7:B7"/>
    <mergeCell ref="C12:F12"/>
    <mergeCell ref="C13:F13"/>
    <mergeCell ref="A1:F1"/>
    <mergeCell ref="A12:B12"/>
    <mergeCell ref="A13:B13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2:B2"/>
    <mergeCell ref="A172:F172"/>
    <mergeCell ref="A15:F15"/>
    <mergeCell ref="A20:F20"/>
    <mergeCell ref="A92:F92"/>
    <mergeCell ref="A167:F167"/>
  </mergeCells>
  <printOptions/>
  <pageMargins left="0.7" right="0.7" top="0.787401575" bottom="0.787401575" header="0.3" footer="0.3"/>
  <pageSetup fitToHeight="0" fitToWidth="1" horizontalDpi="600" verticalDpi="600" orientation="portrait" paperSize="9" scale="81" r:id="rId1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2016-06-03T13:59:41Z</cp:lastPrinted>
  <dcterms:created xsi:type="dcterms:W3CDTF">2016-06-02T11:27:35Z</dcterms:created>
  <dcterms:modified xsi:type="dcterms:W3CDTF">2016-07-01T06:55:19Z</dcterms:modified>
  <cp:category/>
  <cp:version/>
  <cp:contentType/>
  <cp:contentStatus/>
</cp:coreProperties>
</file>